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9"/>
  </bookViews>
  <sheets>
    <sheet name="TT" sheetId="1" r:id="rId1"/>
    <sheet name="01" sheetId="2" r:id="rId2"/>
    <sheet name="02" sheetId="3" r:id="rId3"/>
    <sheet name="02 (bỏ)" sheetId="4" state="hidden" r:id="rId4"/>
    <sheet name="03 (bỏ)" sheetId="5" state="hidden" r:id="rId5"/>
    <sheet name="04" sheetId="6" r:id="rId6"/>
    <sheet name="04 (bỏ)" sheetId="7" state="hidden" r:id="rId7"/>
    <sheet name="05" sheetId="8" r:id="rId8"/>
    <sheet name="05 (bỏ)" sheetId="9" state="hidden" r:id="rId9"/>
    <sheet name="PLChuaDieuKien" sheetId="10" r:id="rId10"/>
  </sheets>
  <definedNames>
    <definedName name="_xlnm.Print_Area" localSheetId="1">'01'!$A$1:$V$19</definedName>
    <definedName name="_xlnm.Print_Area" localSheetId="2">'02'!$A$1:$V$19</definedName>
    <definedName name="_xlnm.Print_Area" localSheetId="3">'02 (bỏ)'!$A$1:$V$39</definedName>
    <definedName name="_xlnm.Print_Area" localSheetId="4">'03 (bỏ)'!$A$1:$V$24</definedName>
    <definedName name="_xlnm.Print_Area" localSheetId="5">'04'!$A$1:$U$125</definedName>
    <definedName name="_xlnm.Print_Area" localSheetId="6">'04 (bỏ)'!$A$1:$U$23</definedName>
    <definedName name="_xlnm.Print_Area" localSheetId="7">'05'!$A$1:$U$125</definedName>
    <definedName name="_xlnm.Print_Area" localSheetId="8">'05 (bỏ)'!$A$1:$V$23</definedName>
    <definedName name="_xlnm.Print_Area" localSheetId="0">'TT'!$A$1:$C$15</definedName>
    <definedName name="_xlnm.Print_Titles" localSheetId="8">'05 (bỏ)'!$2:$7</definedName>
    <definedName name="_xlnm.Print_Titles" localSheetId="9">'PLChuaDieuKien'!$4:$5</definedName>
  </definedNames>
  <calcPr fullCalcOnLoad="1"/>
</workbook>
</file>

<file path=xl/sharedStrings.xml><?xml version="1.0" encoding="utf-8"?>
<sst xmlns="http://schemas.openxmlformats.org/spreadsheetml/2006/main" count="1131" uniqueCount="202">
  <si>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</si>
  <si>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</si>
  <si>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</si>
  <si>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</si>
  <si>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</si>
  <si>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</si>
  <si>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</si>
  <si>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</si>
  <si>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</si>
  <si>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</si>
  <si>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</si>
  <si>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</si>
  <si>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</si>
  <si>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</si>
  <si>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</si>
  <si>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</si>
  <si>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</si>
  <si>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</si>
  <si>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</si>
  <si>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</si>
  <si>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</si>
  <si>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</si>
  <si>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</si>
  <si>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</si>
  <si>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</si>
  <si>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</si>
  <si>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</si>
  <si>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</si>
  <si>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</si>
  <si>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</si>
  <si>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</si>
  <si>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</si>
  <si>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</si>
  <si>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</si>
  <si>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</si>
  <si>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</si>
  <si>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</si>
  <si>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</si>
  <si>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</si>
  <si>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</si>
  <si>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</si>
  <si>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</si>
  <si>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</si>
  <si>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</si>
  <si>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</si>
  <si>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</si>
  <si>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</si>
  <si>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</si>
  <si>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</si>
  <si>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</si>
  <si>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</si>
  <si>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</si>
  <si>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</si>
  <si>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</si>
  <si>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</si>
  <si>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</si>
  <si>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</si>
  <si>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</si>
  <si>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</si>
  <si>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</si>
  <si>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</si>
  <si>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</si>
  <si>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</si>
  <si>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</si>
  <si>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</si>
  <si>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</si>
  <si>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</si>
  <si>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</si>
  <si>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</si>
  <si>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</si>
  <si>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</si>
  <si>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</si>
  <si>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</si>
  <si>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</si>
  <si>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</si>
  <si>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</si>
  <si>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</si>
  <si>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</si>
  <si>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</si>
  <si>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</si>
  <si>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</si>
  <si>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</si>
  <si>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</si>
  <si>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</si>
  <si>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</si>
  <si>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</si>
  <si>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</si>
  <si>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</si>
  <si>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</si>
  <si>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</si>
  <si>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</si>
  <si>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</si>
  <si>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</si>
  <si>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</si>
  <si>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</si>
  <si>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</si>
  <si>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</si>
  <si>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</si>
  <si>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</si>
  <si>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</si>
  <si>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</si>
  <si>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</si>
  <si>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</si>
  <si>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</si>
  <si>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</si>
  <si>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</si>
  <si>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</si>
  <si>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</si>
  <si>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</si>
  <si>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</si>
  <si>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</si>
  <si>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Thu hồi,  hủy quyết định THA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</si>
  <si>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</si>
  <si>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</si>
  <si>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</si>
  <si>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</si>
  <si>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</si>
  <si>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</si>
  <si>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</si>
  <si>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</si>
  <si>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</si>
  <si>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</si>
  <si>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</si>
  <si>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</si>
  <si>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</si>
  <si>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</si>
  <si>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</si>
  <si>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</si>
  <si>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</si>
  <si>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</si>
  <si>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</si>
  <si>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</si>
  <si>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</si>
  <si>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</si>
  <si>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</si>
  <si>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</si>
  <si>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01/TK-THA
Ban hành theo TT số: 06/2019/TT-BTP
ngày 21 tháng 11 năm 2019
Ngày nhận báo cáo: </t>
  </si>
  <si>
    <t xml:space="preserve">Biểu số: 02/TK-THA
Ban hành theo TT số: 06/2019/TT-BTP
ngày 21 tháng 11 năm 2019
Ngày nhận báo cáo: 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</si>
  <si>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</si>
  <si>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</si>
  <si>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</si>
  <si>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</si>
  <si>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</si>
  <si>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</si>
  <si>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</si>
  <si>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</si>
  <si>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</si>
  <si>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</si>
  <si>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</si>
  <si>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</si>
  <si>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</si>
  <si>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</si>
  <si>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</si>
  <si>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</si>
  <si>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</si>
  <si>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</si>
  <si>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</si>
  <si>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</si>
  <si>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Trương Văn Đới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</si>
  <si>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</si>
  <si>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</si>
  <si>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</si>
  <si>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</si>
  <si>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</si>
  <si>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</si>
  <si>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</si>
  <si>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</si>
  <si>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</si>
  <si>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</si>
  <si>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</si>
  <si>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</si>
  <si>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</si>
  <si>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</si>
  <si>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</si>
  <si>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</si>
  <si>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</si>
  <si>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</si>
  <si>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</si>
  <si>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</si>
  <si>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</si>
  <si>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</si>
  <si>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</si>
  <si>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</si>
  <si>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</si>
  <si>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</si>
  <si>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</si>
  <si>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</si>
  <si>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</si>
  <si>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</si>
  <si>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</si>
  <si>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</si>
  <si>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</si>
  <si>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</si>
  <si>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</si>
  <si>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Số chưa có điều kiện chuyển sổ theo dõi riêng</t>
  </si>
  <si>
    <t>KẾT QUẢ THI HÀNH ÁN DÂN SỰ TÍNH BẰNG TIỀN
7 tháng/năm 2021</t>
  </si>
  <si>
    <t>KẾT QUẢ THI HÀNH ÁN DÂN SỰ TÍNH BẰNG VIỆC
7 tháng/năm 2021</t>
  </si>
  <si>
    <t>Quảng Trị, ngày 05 tháng 5 năm 2021</t>
  </si>
  <si>
    <t>7 tháng / năm 2021</t>
  </si>
  <si>
    <t>KẾT QUẢ THI HÀNH ÁN DÂN SỰ TÍNH BẰNG VIỆC CHIA THEO CƠ QUAN THI HÀNH ÁN DÂN SỰ VÀ CHẤP HÀNH VIÊN
7 tháng/năm 2021</t>
  </si>
  <si>
    <t>KẾT QUẢ THI HÀNH ÁN DÂN SỰ TÍNH BẰNG TIỀN CHIA THEO CƠ QUAN THI HÀNH ÁN DÂN SỰ VÀ CHẤP HÀNH VIÊN
7 tháng/năm 2021</t>
  </si>
  <si>
    <t>7 tháng/năm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</si>
</sst>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55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12" fillId="33" borderId="0" xfId="0" applyNumberFormat="1" applyFont="1" applyFill="1" applyAlignment="1" applyProtection="1">
      <alignment/>
      <protection locked="0"/>
    </xf>
    <xf numFmtId="1" fontId="13" fillId="33" borderId="0" xfId="0" applyNumberFormat="1" applyFont="1" applyFill="1" applyAlignment="1" applyProtection="1">
      <alignment horizontal="center"/>
      <protection locked="0"/>
    </xf>
    <xf numFmtId="1" fontId="12" fillId="33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49" fontId="55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49" fontId="55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 horizontal="center"/>
      <protection locked="0"/>
    </xf>
    <xf numFmtId="49" fontId="55" fillId="33" borderId="0" xfId="0" applyNumberFormat="1" applyFont="1" applyFill="1" applyAlignment="1" applyProtection="1">
      <alignment horizontal="center"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5" borderId="10" xfId="0" applyNumberFormat="1" applyFont="1" applyFill="1" applyBorder="1" applyAlignment="1" applyProtection="1">
      <alignment horizontal="center" vertical="center" wrapText="1"/>
      <protection/>
    </xf>
    <xf numFmtId="49" fontId="10" fillId="35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5" borderId="10" xfId="42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1" xfId="0" applyNumberFormat="1" applyFont="1" applyFill="1" applyBorder="1" applyAlignment="1" applyProtection="1">
      <alignment vertical="center"/>
      <protection locked="0"/>
    </xf>
    <xf numFmtId="164" fontId="10" fillId="33" borderId="10" xfId="42" applyNumberFormat="1" applyFont="1" applyFill="1" applyBorder="1" applyAlignment="1" applyProtection="1">
      <alignment horizontal="center" vertical="center"/>
      <protection locked="0"/>
    </xf>
    <xf numFmtId="164" fontId="10" fillId="37" borderId="13" xfId="42" applyNumberFormat="1" applyFont="1" applyFill="1" applyBorder="1" applyAlignment="1" applyProtection="1">
      <alignment vertical="center" wrapText="1"/>
      <protection locked="0"/>
    </xf>
    <xf numFmtId="49" fontId="10" fillId="33" borderId="11" xfId="0" applyNumberFormat="1" applyFont="1" applyFill="1" applyBorder="1" applyAlignment="1" applyProtection="1">
      <alignment vertical="center" wrapText="1"/>
      <protection locked="0"/>
    </xf>
    <xf numFmtId="164" fontId="10" fillId="33" borderId="13" xfId="42" applyNumberFormat="1" applyFont="1" applyFill="1" applyBorder="1" applyAlignment="1" applyProtection="1">
      <alignment vertical="center" wrapText="1"/>
      <protection locked="0"/>
    </xf>
    <xf numFmtId="10" fontId="10" fillId="35" borderId="10" xfId="60" applyNumberFormat="1" applyFon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4" xfId="0" applyNumberFormat="1" applyFont="1" applyFill="1" applyBorder="1" applyAlignment="1" applyProtection="1">
      <alignment wrapText="1"/>
      <protection locked="0"/>
    </xf>
    <xf numFmtId="49" fontId="18" fillId="0" borderId="0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Border="1" applyAlignment="1" applyProtection="1">
      <alignment/>
      <protection locked="0"/>
    </xf>
    <xf numFmtId="49" fontId="20" fillId="0" borderId="14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7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7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164" fontId="10" fillId="35" borderId="10" xfId="42" applyNumberFormat="1" applyFont="1" applyFill="1" applyBorder="1" applyAlignment="1" applyProtection="1">
      <alignment horizontal="center" vertical="center"/>
      <protection locked="0"/>
    </xf>
    <xf numFmtId="10" fontId="10" fillId="35" borderId="10" xfId="60" applyNumberFormat="1" applyFont="1" applyFill="1" applyBorder="1" applyAlignment="1" applyProtection="1">
      <alignment horizontal="center" vertical="center"/>
      <protection locked="0"/>
    </xf>
    <xf numFmtId="164" fontId="7" fillId="35" borderId="10" xfId="42" applyNumberFormat="1" applyFont="1" applyFill="1" applyBorder="1" applyAlignment="1" applyProtection="1">
      <alignment horizontal="center" vertical="center"/>
      <protection locked="0"/>
    </xf>
    <xf numFmtId="164" fontId="10" fillId="33" borderId="13" xfId="42" applyNumberFormat="1" applyFont="1" applyFill="1" applyBorder="1" applyAlignment="1" applyProtection="1">
      <alignment vertical="center" wrapText="1"/>
      <protection locked="0"/>
    </xf>
    <xf numFmtId="164" fontId="10" fillId="33" borderId="10" xfId="42" applyNumberFormat="1" applyFont="1" applyFill="1" applyBorder="1" applyAlignment="1" applyProtection="1">
      <alignment horizontal="center" vertical="center"/>
      <protection locked="0"/>
    </xf>
    <xf numFmtId="164" fontId="10" fillId="36" borderId="10" xfId="42" applyNumberFormat="1" applyFont="1" applyFill="1" applyBorder="1" applyAlignment="1" applyProtection="1">
      <alignment horizontal="center" vertical="center"/>
      <protection locked="0"/>
    </xf>
    <xf numFmtId="164" fontId="7" fillId="35" borderId="10" xfId="42" applyNumberFormat="1" applyFont="1" applyFill="1" applyBorder="1" applyAlignment="1" applyProtection="1">
      <alignment horizontal="center" vertical="center"/>
      <protection locked="0"/>
    </xf>
    <xf numFmtId="10" fontId="7" fillId="35" borderId="10" xfId="60" applyNumberFormat="1" applyFont="1" applyFill="1" applyBorder="1" applyAlignment="1" applyProtection="1">
      <alignment horizontal="center" vertical="center"/>
      <protection locked="0"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7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7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8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left" vertical="top" wrapTex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42" applyFont="1" applyFill="1" applyBorder="1" applyAlignment="1" applyProtection="1">
      <alignment horizontal="left" vertical="top" wrapText="1"/>
      <protection locked="0"/>
    </xf>
    <xf numFmtId="49" fontId="18" fillId="0" borderId="18" xfId="0" applyNumberFormat="1" applyFont="1" applyFill="1" applyBorder="1" applyAlignment="1" applyProtection="1">
      <alignment horizontal="right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14" xfId="42" applyNumberFormat="1" applyFont="1" applyFill="1" applyBorder="1" applyAlignment="1" applyProtection="1">
      <alignment horizontal="center" wrapText="1"/>
      <protection locked="0"/>
    </xf>
    <xf numFmtId="43" fontId="20" fillId="0" borderId="14" xfId="42" applyFont="1" applyFill="1" applyBorder="1" applyAlignment="1" applyProtection="1">
      <alignment horizontal="center" wrapText="1"/>
      <protection locked="0"/>
    </xf>
    <xf numFmtId="43" fontId="8" fillId="0" borderId="0" xfId="42" applyFont="1" applyFill="1" applyAlignment="1" applyProtection="1">
      <alignment horizontal="center" wrapText="1"/>
      <protection locked="0"/>
    </xf>
    <xf numFmtId="164" fontId="8" fillId="0" borderId="0" xfId="42" applyNumberFormat="1" applyFont="1" applyFill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14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43" fontId="20" fillId="0" borderId="14" xfId="4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1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14" xfId="42" applyNumberFormat="1" applyFont="1" applyFill="1" applyBorder="1" applyAlignment="1" applyProtection="1">
      <alignment horizontal="center" wrapText="1"/>
      <protection/>
    </xf>
    <xf numFmtId="43" fontId="20" fillId="0" borderId="14" xfId="42" applyFont="1" applyFill="1" applyBorder="1" applyAlignment="1" applyProtection="1">
      <alignment horizontal="center" wrapText="1"/>
      <protection/>
    </xf>
    <xf numFmtId="14" fontId="20" fillId="0" borderId="14" xfId="42" applyNumberFormat="1" applyFont="1" applyFill="1" applyBorder="1" applyAlignment="1" applyProtection="1">
      <alignment horizontal="center" vertical="center" wrapText="1"/>
      <protection/>
    </xf>
    <xf numFmtId="43" fontId="20" fillId="0" borderId="14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3" fontId="0" fillId="0" borderId="0" xfId="42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left" vertical="top" wrapText="1"/>
    </xf>
    <xf numFmtId="49" fontId="18" fillId="0" borderId="18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1" fontId="7" fillId="33" borderId="12" xfId="0" applyNumberFormat="1" applyFont="1" applyFill="1" applyBorder="1" applyAlignment="1" applyProtection="1">
      <alignment horizontal="center" vertical="center" wrapText="1"/>
      <protection/>
    </xf>
    <xf numFmtId="1" fontId="7" fillId="33" borderId="15" xfId="0" applyNumberFormat="1" applyFont="1" applyFill="1" applyBorder="1" applyAlignment="1" applyProtection="1">
      <alignment horizontal="center" vertical="center" wrapText="1"/>
      <protection/>
    </xf>
    <xf numFmtId="1" fontId="7" fillId="33" borderId="13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3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7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10" fillId="34" borderId="13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4" xfId="0" applyNumberFormat="1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3528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3528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3528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3528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3528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3528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1242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1242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1242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A9" sqref="A9:C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77" t="s">
        <v>125</v>
      </c>
      <c r="B1" s="177"/>
      <c r="C1" s="125" t="s">
        <v>126</v>
      </c>
    </row>
    <row r="2" spans="1:3" ht="48.75" customHeight="1">
      <c r="A2" s="178" t="s">
        <v>134</v>
      </c>
      <c r="B2" s="178"/>
      <c r="C2" s="109" t="s">
        <v>99</v>
      </c>
    </row>
    <row r="3" spans="1:3" ht="15.75">
      <c r="A3" s="175" t="s">
        <v>129</v>
      </c>
      <c r="B3" s="106" t="s">
        <v>131</v>
      </c>
      <c r="C3" s="107" t="s">
        <v>156</v>
      </c>
    </row>
    <row r="4" spans="1:3" ht="15.75">
      <c r="A4" s="175"/>
      <c r="B4" s="106" t="s">
        <v>130</v>
      </c>
      <c r="C4" s="108" t="s">
        <v>197</v>
      </c>
    </row>
    <row r="5" spans="1:3" ht="31.5">
      <c r="A5" s="175"/>
      <c r="B5" s="106" t="s">
        <v>128</v>
      </c>
      <c r="C5" s="131" t="s">
        <v>142</v>
      </c>
    </row>
    <row r="6" spans="1:3" ht="15.75">
      <c r="A6" s="176" t="s">
        <v>127</v>
      </c>
      <c r="B6" s="106" t="s">
        <v>132</v>
      </c>
      <c r="C6" s="107" t="s">
        <v>141</v>
      </c>
    </row>
    <row r="7" spans="1:3" ht="15.75">
      <c r="A7" s="176"/>
      <c r="B7" s="106" t="s">
        <v>130</v>
      </c>
      <c r="C7" s="107" t="s">
        <v>197</v>
      </c>
    </row>
    <row r="8" spans="1:3" ht="21.75" customHeight="1">
      <c r="A8" s="179" t="s">
        <v>133</v>
      </c>
      <c r="B8" s="179"/>
      <c r="C8" s="107" t="s">
        <v>198</v>
      </c>
    </row>
    <row r="9" spans="1:3" ht="36" customHeight="1">
      <c r="A9" s="174" t="s">
        <v>135</v>
      </c>
      <c r="B9" s="174"/>
      <c r="C9" s="174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6" customFormat="1" ht="21.75" customHeight="1">
      <c r="A1" s="343" t="s">
        <v>122</v>
      </c>
      <c r="B1" s="343"/>
      <c r="C1" s="343"/>
      <c r="D1" s="343"/>
      <c r="E1" s="343"/>
      <c r="F1" s="343"/>
      <c r="G1" s="343"/>
      <c r="H1" s="343"/>
    </row>
    <row r="2" spans="1:8" s="66" customFormat="1" ht="21.75" customHeight="1">
      <c r="A2" s="344" t="s">
        <v>201</v>
      </c>
      <c r="B2" s="344"/>
      <c r="C2" s="344"/>
      <c r="D2" s="344"/>
      <c r="E2" s="344"/>
      <c r="F2" s="344"/>
      <c r="G2" s="344"/>
      <c r="H2" s="344"/>
    </row>
    <row r="3" spans="6:8" ht="21" customHeight="1">
      <c r="F3" s="345" t="s">
        <v>124</v>
      </c>
      <c r="G3" s="345"/>
      <c r="H3" s="345"/>
    </row>
    <row r="4" spans="1:8" ht="15.75">
      <c r="A4" s="341" t="s">
        <v>121</v>
      </c>
      <c r="B4" s="341" t="s">
        <v>120</v>
      </c>
      <c r="C4" s="339" t="s">
        <v>117</v>
      </c>
      <c r="D4" s="339"/>
      <c r="E4" s="339"/>
      <c r="F4" s="340" t="s">
        <v>118</v>
      </c>
      <c r="G4" s="340"/>
      <c r="H4" s="340"/>
    </row>
    <row r="5" spans="1:8" ht="95.25" customHeight="1">
      <c r="A5" s="342"/>
      <c r="B5" s="342"/>
      <c r="C5" s="67" t="s">
        <v>115</v>
      </c>
      <c r="D5" s="76" t="s">
        <v>119</v>
      </c>
      <c r="E5" s="75" t="s">
        <v>116</v>
      </c>
      <c r="F5" s="67" t="s">
        <v>115</v>
      </c>
      <c r="G5" s="76" t="s">
        <v>119</v>
      </c>
      <c r="H5" s="75" t="s">
        <v>116</v>
      </c>
    </row>
    <row r="6" spans="1:8" ht="15.75">
      <c r="A6" s="68" t="s">
        <v>0</v>
      </c>
      <c r="B6" s="73" t="s">
        <v>55</v>
      </c>
      <c r="C6" s="77">
        <v>577</v>
      </c>
      <c r="D6" s="77">
        <v>331</v>
      </c>
      <c r="E6" s="77">
        <v>203</v>
      </c>
      <c r="F6" s="77">
        <v>15720782</v>
      </c>
      <c r="G6" s="77">
        <v>11252401</v>
      </c>
      <c r="H6" s="77">
        <v>7997632</v>
      </c>
    </row>
    <row r="7" spans="1:8" ht="15.75">
      <c r="A7" s="69" t="s">
        <v>13</v>
      </c>
      <c r="B7" s="70" t="s">
        <v>30</v>
      </c>
      <c r="C7" s="102">
        <v>233</v>
      </c>
      <c r="D7" s="103">
        <v>127</v>
      </c>
      <c r="E7" s="130">
        <v>66</v>
      </c>
      <c r="F7" s="102">
        <v>3430727</v>
      </c>
      <c r="G7" s="102">
        <v>1894888</v>
      </c>
      <c r="H7" s="130">
        <v>1283871</v>
      </c>
    </row>
    <row r="8" spans="1:8" ht="15.75">
      <c r="A8" s="69" t="s">
        <v>14</v>
      </c>
      <c r="B8" s="71" t="s">
        <v>32</v>
      </c>
      <c r="C8" s="102">
        <v>73</v>
      </c>
      <c r="D8" s="103">
        <v>52</v>
      </c>
      <c r="E8" s="130">
        <v>32</v>
      </c>
      <c r="F8" s="102">
        <v>2502077</v>
      </c>
      <c r="G8" s="102">
        <v>1981358</v>
      </c>
      <c r="H8" s="130">
        <v>1397100</v>
      </c>
    </row>
    <row r="9" spans="1:8" ht="15.75">
      <c r="A9" s="69" t="s">
        <v>19</v>
      </c>
      <c r="B9" s="71" t="s">
        <v>90</v>
      </c>
      <c r="C9" s="102">
        <v>0</v>
      </c>
      <c r="D9" s="103">
        <v>0</v>
      </c>
      <c r="E9" s="130">
        <v>0</v>
      </c>
      <c r="F9" s="102">
        <v>0</v>
      </c>
      <c r="G9" s="102">
        <v>0</v>
      </c>
      <c r="H9" s="130">
        <v>0</v>
      </c>
    </row>
    <row r="10" spans="1:8" ht="15.75">
      <c r="A10" s="69" t="s">
        <v>21</v>
      </c>
      <c r="B10" s="70" t="s">
        <v>94</v>
      </c>
      <c r="C10" s="102">
        <v>1</v>
      </c>
      <c r="D10" s="103">
        <v>1</v>
      </c>
      <c r="E10" s="130">
        <v>1</v>
      </c>
      <c r="F10" s="102">
        <v>144840</v>
      </c>
      <c r="G10" s="102">
        <v>144840</v>
      </c>
      <c r="H10" s="130">
        <v>144840</v>
      </c>
    </row>
    <row r="11" spans="1:8" ht="25.5">
      <c r="A11" s="69" t="s">
        <v>22</v>
      </c>
      <c r="B11" s="72" t="s">
        <v>93</v>
      </c>
      <c r="C11" s="102">
        <v>0</v>
      </c>
      <c r="D11" s="103">
        <v>0</v>
      </c>
      <c r="E11" s="130">
        <v>0</v>
      </c>
      <c r="F11" s="102">
        <v>0</v>
      </c>
      <c r="G11" s="102">
        <v>0</v>
      </c>
      <c r="H11" s="130">
        <v>0</v>
      </c>
    </row>
    <row r="12" spans="1:8" ht="15.75">
      <c r="A12" s="69" t="s">
        <v>23</v>
      </c>
      <c r="B12" s="70" t="s">
        <v>80</v>
      </c>
      <c r="C12" s="102">
        <v>246</v>
      </c>
      <c r="D12" s="103">
        <v>138</v>
      </c>
      <c r="E12" s="130">
        <v>94</v>
      </c>
      <c r="F12" s="102">
        <v>9516872</v>
      </c>
      <c r="G12" s="102">
        <v>7151992</v>
      </c>
      <c r="H12" s="130">
        <v>5140750</v>
      </c>
    </row>
    <row r="13" spans="1:8" ht="15.75">
      <c r="A13" s="69" t="s">
        <v>24</v>
      </c>
      <c r="B13" s="70" t="s">
        <v>81</v>
      </c>
      <c r="C13" s="102">
        <v>0</v>
      </c>
      <c r="D13" s="103">
        <v>0</v>
      </c>
      <c r="E13" s="130">
        <v>0</v>
      </c>
      <c r="F13" s="102">
        <v>0</v>
      </c>
      <c r="G13" s="102">
        <v>0</v>
      </c>
      <c r="H13" s="130">
        <v>0</v>
      </c>
    </row>
    <row r="14" spans="1:8" ht="15.75">
      <c r="A14" s="69" t="s">
        <v>25</v>
      </c>
      <c r="B14" s="70" t="s">
        <v>31</v>
      </c>
      <c r="C14" s="102">
        <v>12</v>
      </c>
      <c r="D14" s="103">
        <v>4</v>
      </c>
      <c r="E14" s="130">
        <v>3</v>
      </c>
      <c r="F14" s="102">
        <v>126254</v>
      </c>
      <c r="G14" s="102">
        <v>46013</v>
      </c>
      <c r="H14" s="130">
        <v>31063</v>
      </c>
    </row>
    <row r="15" spans="1:8" ht="15.75">
      <c r="A15" s="69" t="s">
        <v>26</v>
      </c>
      <c r="B15" s="70" t="s">
        <v>33</v>
      </c>
      <c r="C15" s="102">
        <v>0</v>
      </c>
      <c r="D15" s="103">
        <v>0</v>
      </c>
      <c r="E15" s="130">
        <v>0</v>
      </c>
      <c r="F15" s="102">
        <v>0</v>
      </c>
      <c r="G15" s="102">
        <v>0</v>
      </c>
      <c r="H15" s="130">
        <v>0</v>
      </c>
    </row>
    <row r="16" spans="1:8" ht="15.75">
      <c r="A16" s="69" t="s">
        <v>28</v>
      </c>
      <c r="B16" s="70" t="s">
        <v>34</v>
      </c>
      <c r="C16" s="102">
        <v>12</v>
      </c>
      <c r="D16" s="103">
        <v>9</v>
      </c>
      <c r="E16" s="130">
        <v>7</v>
      </c>
      <c r="F16" s="102">
        <v>12</v>
      </c>
      <c r="G16" s="102">
        <v>33310</v>
      </c>
      <c r="H16" s="130">
        <v>8</v>
      </c>
    </row>
    <row r="17" spans="1:8" ht="15.75">
      <c r="A17" s="69" t="s">
        <v>29</v>
      </c>
      <c r="B17" s="70" t="s">
        <v>92</v>
      </c>
      <c r="C17" s="102">
        <v>0</v>
      </c>
      <c r="D17" s="103">
        <v>0</v>
      </c>
      <c r="E17" s="130">
        <v>0</v>
      </c>
      <c r="F17" s="102">
        <v>0</v>
      </c>
      <c r="G17" s="102">
        <v>0</v>
      </c>
      <c r="H17" s="130">
        <v>0</v>
      </c>
    </row>
    <row r="18" spans="1:8" ht="15.75">
      <c r="A18" s="69" t="s">
        <v>65</v>
      </c>
      <c r="B18" s="70" t="s">
        <v>91</v>
      </c>
      <c r="C18" s="102">
        <v>0</v>
      </c>
      <c r="D18" s="103">
        <v>0</v>
      </c>
      <c r="E18" s="130">
        <v>0</v>
      </c>
      <c r="F18" s="102">
        <v>0</v>
      </c>
      <c r="G18" s="102">
        <v>0</v>
      </c>
      <c r="H18" s="130">
        <v>0</v>
      </c>
    </row>
    <row r="19" spans="1:8" ht="15.75">
      <c r="A19" s="69" t="s">
        <v>62</v>
      </c>
      <c r="B19" s="70" t="s">
        <v>63</v>
      </c>
      <c r="C19" s="102">
        <v>0</v>
      </c>
      <c r="D19" s="103">
        <v>0</v>
      </c>
      <c r="E19" s="130">
        <v>0</v>
      </c>
      <c r="F19" s="102">
        <v>0</v>
      </c>
      <c r="G19" s="102">
        <v>0</v>
      </c>
      <c r="H19" s="130">
        <v>0</v>
      </c>
    </row>
    <row r="20" spans="1:8" ht="15.75">
      <c r="A20" s="68" t="s">
        <v>1</v>
      </c>
      <c r="B20" s="74" t="s">
        <v>56</v>
      </c>
      <c r="C20" s="77">
        <v>626</v>
      </c>
      <c r="D20" s="77">
        <v>343</v>
      </c>
      <c r="E20" s="77">
        <v>179</v>
      </c>
      <c r="F20" s="77">
        <v>430223785</v>
      </c>
      <c r="G20" s="77">
        <v>336903672</v>
      </c>
      <c r="H20" s="77">
        <v>118143460</v>
      </c>
    </row>
    <row r="21" spans="1:8" ht="15.75">
      <c r="A21" s="69" t="s">
        <v>13</v>
      </c>
      <c r="B21" s="70" t="s">
        <v>30</v>
      </c>
      <c r="C21" s="102">
        <v>389</v>
      </c>
      <c r="D21" s="103">
        <v>210</v>
      </c>
      <c r="E21" s="130">
        <v>93</v>
      </c>
      <c r="F21" s="102">
        <v>188883304</v>
      </c>
      <c r="G21" s="102">
        <v>153293368</v>
      </c>
      <c r="H21" s="130">
        <v>95535124</v>
      </c>
    </row>
    <row r="22" spans="1:8" ht="15.75">
      <c r="A22" s="69" t="s">
        <v>14</v>
      </c>
      <c r="B22" s="71" t="s">
        <v>32</v>
      </c>
      <c r="C22" s="102">
        <v>92</v>
      </c>
      <c r="D22" s="103">
        <v>50</v>
      </c>
      <c r="E22" s="130">
        <v>37</v>
      </c>
      <c r="F22" s="102">
        <v>189505631</v>
      </c>
      <c r="G22" s="102">
        <v>134007487</v>
      </c>
      <c r="H22" s="130">
        <v>19035330</v>
      </c>
    </row>
    <row r="23" spans="1:8" ht="15.75">
      <c r="A23" s="69" t="s">
        <v>19</v>
      </c>
      <c r="B23" s="71" t="s">
        <v>90</v>
      </c>
      <c r="C23" s="102">
        <v>0</v>
      </c>
      <c r="D23" s="103">
        <v>0</v>
      </c>
      <c r="E23" s="130">
        <v>0</v>
      </c>
      <c r="F23" s="102">
        <v>0</v>
      </c>
      <c r="G23" s="102">
        <v>0</v>
      </c>
      <c r="H23" s="130">
        <v>0</v>
      </c>
    </row>
    <row r="24" spans="1:8" ht="15.75">
      <c r="A24" s="69" t="s">
        <v>21</v>
      </c>
      <c r="B24" s="70" t="s">
        <v>94</v>
      </c>
      <c r="C24" s="102">
        <v>0</v>
      </c>
      <c r="D24" s="103">
        <v>0</v>
      </c>
      <c r="E24" s="130">
        <v>0</v>
      </c>
      <c r="F24" s="102">
        <v>0</v>
      </c>
      <c r="G24" s="102">
        <v>0</v>
      </c>
      <c r="H24" s="130">
        <v>0</v>
      </c>
    </row>
    <row r="25" spans="1:8" ht="25.5">
      <c r="A25" s="69" t="s">
        <v>22</v>
      </c>
      <c r="B25" s="72" t="s">
        <v>93</v>
      </c>
      <c r="C25" s="102">
        <v>0</v>
      </c>
      <c r="D25" s="103">
        <v>0</v>
      </c>
      <c r="E25" s="130">
        <v>0</v>
      </c>
      <c r="F25" s="102">
        <v>0</v>
      </c>
      <c r="G25" s="102">
        <v>0</v>
      </c>
      <c r="H25" s="130">
        <v>0</v>
      </c>
    </row>
    <row r="26" spans="1:8" ht="15.75">
      <c r="A26" s="69" t="s">
        <v>23</v>
      </c>
      <c r="B26" s="70" t="s">
        <v>80</v>
      </c>
      <c r="C26" s="102">
        <v>80</v>
      </c>
      <c r="D26" s="103">
        <v>57</v>
      </c>
      <c r="E26" s="130">
        <v>33</v>
      </c>
      <c r="F26" s="102">
        <v>49550002</v>
      </c>
      <c r="G26" s="102">
        <v>48495709</v>
      </c>
      <c r="H26" s="130">
        <v>2685500</v>
      </c>
    </row>
    <row r="27" spans="1:8" ht="15.75">
      <c r="A27" s="69" t="s">
        <v>24</v>
      </c>
      <c r="B27" s="70" t="s">
        <v>81</v>
      </c>
      <c r="C27" s="102">
        <v>0</v>
      </c>
      <c r="D27" s="103">
        <v>0</v>
      </c>
      <c r="E27" s="130">
        <v>0</v>
      </c>
      <c r="F27" s="102">
        <v>0</v>
      </c>
      <c r="G27" s="102">
        <v>0</v>
      </c>
      <c r="H27" s="130">
        <v>0</v>
      </c>
    </row>
    <row r="28" spans="1:8" ht="15.75">
      <c r="A28" s="69" t="s">
        <v>25</v>
      </c>
      <c r="B28" s="70" t="s">
        <v>31</v>
      </c>
      <c r="C28" s="102">
        <v>62</v>
      </c>
      <c r="D28" s="103">
        <v>23</v>
      </c>
      <c r="E28" s="130">
        <v>13</v>
      </c>
      <c r="F28" s="102">
        <v>1655022</v>
      </c>
      <c r="G28" s="102">
        <v>477282</v>
      </c>
      <c r="H28" s="130">
        <v>257680</v>
      </c>
    </row>
    <row r="29" spans="1:8" ht="15.75">
      <c r="A29" s="69" t="s">
        <v>26</v>
      </c>
      <c r="B29" s="70" t="s">
        <v>33</v>
      </c>
      <c r="C29" s="102">
        <v>2</v>
      </c>
      <c r="D29" s="103">
        <v>2</v>
      </c>
      <c r="E29" s="130">
        <v>2</v>
      </c>
      <c r="F29" s="102">
        <v>576813</v>
      </c>
      <c r="G29" s="102">
        <v>576813</v>
      </c>
      <c r="H29" s="130">
        <v>576813</v>
      </c>
    </row>
    <row r="30" spans="1:8" ht="15.75">
      <c r="A30" s="69" t="s">
        <v>28</v>
      </c>
      <c r="B30" s="70" t="s">
        <v>34</v>
      </c>
      <c r="C30" s="102">
        <v>0</v>
      </c>
      <c r="D30" s="103">
        <v>0</v>
      </c>
      <c r="E30" s="130">
        <v>0</v>
      </c>
      <c r="F30" s="102">
        <v>0</v>
      </c>
      <c r="G30" s="102">
        <v>0</v>
      </c>
      <c r="H30" s="130">
        <v>0</v>
      </c>
    </row>
    <row r="31" spans="1:8" ht="15.75">
      <c r="A31" s="69" t="s">
        <v>29</v>
      </c>
      <c r="B31" s="70" t="s">
        <v>92</v>
      </c>
      <c r="C31" s="102">
        <v>1</v>
      </c>
      <c r="D31" s="103">
        <v>1</v>
      </c>
      <c r="E31" s="130">
        <v>1</v>
      </c>
      <c r="F31" s="102">
        <v>53013</v>
      </c>
      <c r="G31" s="102">
        <v>53013</v>
      </c>
      <c r="H31" s="130">
        <v>53013</v>
      </c>
    </row>
    <row r="32" spans="1:8" ht="15.75">
      <c r="A32" s="69" t="s">
        <v>65</v>
      </c>
      <c r="B32" s="70" t="s">
        <v>91</v>
      </c>
      <c r="C32" s="102">
        <v>0</v>
      </c>
      <c r="D32" s="103">
        <v>0</v>
      </c>
      <c r="E32" s="130">
        <v>0</v>
      </c>
      <c r="F32" s="102">
        <v>0</v>
      </c>
      <c r="G32" s="102">
        <v>0</v>
      </c>
      <c r="H32" s="130">
        <v>0</v>
      </c>
    </row>
    <row r="33" spans="1:8" ht="15.75">
      <c r="A33" s="69" t="s">
        <v>62</v>
      </c>
      <c r="B33" s="70" t="s">
        <v>63</v>
      </c>
      <c r="C33" s="102">
        <v>0</v>
      </c>
      <c r="D33" s="103">
        <v>0</v>
      </c>
      <c r="E33" s="130">
        <v>0</v>
      </c>
      <c r="F33" s="102">
        <v>0</v>
      </c>
      <c r="G33" s="102">
        <v>0</v>
      </c>
      <c r="H33" s="130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19"/>
  <sheetViews>
    <sheetView view="pageBreakPreview" zoomScaleSheetLayoutView="100" zoomScalePageLayoutView="0" workbookViewId="0" topLeftCell="C1">
      <selection activeCell="U13" sqref="U13"/>
    </sheetView>
  </sheetViews>
  <sheetFormatPr defaultColWidth="9.00390625" defaultRowHeight="15.75"/>
  <cols>
    <col min="1" max="1" width="4.25390625" style="81" customWidth="1"/>
    <col min="2" max="2" width="25.50390625" style="81" customWidth="1"/>
    <col min="3" max="3" width="6.625" style="81" customWidth="1"/>
    <col min="4" max="4" width="7.625" style="81" customWidth="1"/>
    <col min="5" max="5" width="8.00390625" style="99" customWidth="1"/>
    <col min="6" max="6" width="6.50390625" style="81" customWidth="1"/>
    <col min="7" max="7" width="5.75390625" style="81" customWidth="1"/>
    <col min="8" max="8" width="5.375" style="81" customWidth="1"/>
    <col min="9" max="9" width="7.75390625" style="81" customWidth="1"/>
    <col min="10" max="10" width="6.75390625" style="81" customWidth="1"/>
    <col min="11" max="11" width="6.625" style="81" customWidth="1"/>
    <col min="12" max="12" width="7.125" style="81" customWidth="1"/>
    <col min="13" max="13" width="6.375" style="81" customWidth="1"/>
    <col min="14" max="14" width="6.75390625" style="100" customWidth="1"/>
    <col min="15" max="15" width="6.125" style="100" customWidth="1"/>
    <col min="16" max="16" width="5.625" style="100" customWidth="1"/>
    <col min="17" max="17" width="7.00390625" style="101" customWidth="1"/>
    <col min="18" max="18" width="7.00390625" style="100" customWidth="1"/>
    <col min="19" max="19" width="5.75390625" style="100" customWidth="1"/>
    <col min="20" max="20" width="8.125" style="100" customWidth="1"/>
    <col min="21" max="22" width="6.25390625" style="100" customWidth="1"/>
    <col min="23" max="16384" width="9.00390625" style="81" customWidth="1"/>
  </cols>
  <sheetData>
    <row r="1" spans="1:22" ht="65.25" customHeight="1">
      <c r="A1" s="192" t="s">
        <v>136</v>
      </c>
      <c r="B1" s="192"/>
      <c r="C1" s="192"/>
      <c r="D1" s="192"/>
      <c r="E1" s="180" t="s">
        <v>196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94" t="str">
        <f>TT!C2</f>
        <v>Đơn vị  báo cáo: 
Đơn vị nhận báo cáo: </v>
      </c>
      <c r="Q1" s="194"/>
      <c r="R1" s="194"/>
      <c r="S1" s="194"/>
      <c r="T1" s="194"/>
      <c r="U1" s="194"/>
      <c r="V1" s="81"/>
    </row>
    <row r="2" spans="1:22" ht="17.25" customHeight="1">
      <c r="A2" s="82"/>
      <c r="B2" s="83"/>
      <c r="C2" s="83"/>
      <c r="D2" s="83"/>
      <c r="E2" s="84"/>
      <c r="F2" s="85"/>
      <c r="G2" s="85"/>
      <c r="H2" s="85"/>
      <c r="I2" s="86"/>
      <c r="J2" s="87"/>
      <c r="K2" s="88"/>
      <c r="L2" s="88"/>
      <c r="M2" s="88"/>
      <c r="N2" s="89"/>
      <c r="O2" s="89"/>
      <c r="P2" s="195" t="s">
        <v>113</v>
      </c>
      <c r="Q2" s="195"/>
      <c r="R2" s="195"/>
      <c r="S2" s="195"/>
      <c r="T2" s="195"/>
      <c r="U2" s="195"/>
      <c r="V2" s="81"/>
    </row>
    <row r="3" spans="1:22" s="90" customFormat="1" ht="15.75" customHeight="1">
      <c r="A3" s="181" t="s">
        <v>86</v>
      </c>
      <c r="B3" s="181" t="s">
        <v>106</v>
      </c>
      <c r="C3" s="181" t="s">
        <v>112</v>
      </c>
      <c r="D3" s="189" t="s">
        <v>85</v>
      </c>
      <c r="E3" s="187" t="s">
        <v>4</v>
      </c>
      <c r="F3" s="188"/>
      <c r="G3" s="189" t="s">
        <v>35</v>
      </c>
      <c r="H3" s="184" t="s">
        <v>111</v>
      </c>
      <c r="I3" s="189" t="s">
        <v>36</v>
      </c>
      <c r="J3" s="187" t="s">
        <v>4</v>
      </c>
      <c r="K3" s="193"/>
      <c r="L3" s="193"/>
      <c r="M3" s="193"/>
      <c r="N3" s="193"/>
      <c r="O3" s="193"/>
      <c r="P3" s="193"/>
      <c r="Q3" s="193"/>
      <c r="R3" s="193"/>
      <c r="S3" s="188"/>
      <c r="T3" s="210" t="s">
        <v>64</v>
      </c>
      <c r="U3" s="189" t="s">
        <v>109</v>
      </c>
      <c r="V3" s="189" t="s">
        <v>194</v>
      </c>
    </row>
    <row r="4" spans="1:22" s="91" customFormat="1" ht="15.75" customHeight="1">
      <c r="A4" s="182"/>
      <c r="B4" s="182"/>
      <c r="C4" s="182"/>
      <c r="D4" s="190"/>
      <c r="E4" s="189" t="s">
        <v>87</v>
      </c>
      <c r="F4" s="189" t="s">
        <v>51</v>
      </c>
      <c r="G4" s="190"/>
      <c r="H4" s="185"/>
      <c r="I4" s="190"/>
      <c r="J4" s="189" t="s">
        <v>50</v>
      </c>
      <c r="K4" s="187" t="s">
        <v>4</v>
      </c>
      <c r="L4" s="193"/>
      <c r="M4" s="193"/>
      <c r="N4" s="193"/>
      <c r="O4" s="193"/>
      <c r="P4" s="188"/>
      <c r="Q4" s="184" t="s">
        <v>89</v>
      </c>
      <c r="R4" s="189" t="s">
        <v>97</v>
      </c>
      <c r="S4" s="184" t="s">
        <v>53</v>
      </c>
      <c r="T4" s="211"/>
      <c r="U4" s="190"/>
      <c r="V4" s="190"/>
    </row>
    <row r="5" spans="1:22" s="90" customFormat="1" ht="15.75" customHeight="1">
      <c r="A5" s="182"/>
      <c r="B5" s="182"/>
      <c r="C5" s="182"/>
      <c r="D5" s="190"/>
      <c r="E5" s="190"/>
      <c r="F5" s="190"/>
      <c r="G5" s="190"/>
      <c r="H5" s="185"/>
      <c r="I5" s="190"/>
      <c r="J5" s="190"/>
      <c r="K5" s="189" t="s">
        <v>59</v>
      </c>
      <c r="L5" s="196" t="s">
        <v>4</v>
      </c>
      <c r="M5" s="197"/>
      <c r="N5" s="189" t="s">
        <v>40</v>
      </c>
      <c r="O5" s="189" t="s">
        <v>96</v>
      </c>
      <c r="P5" s="189" t="s">
        <v>41</v>
      </c>
      <c r="Q5" s="185"/>
      <c r="R5" s="190"/>
      <c r="S5" s="185"/>
      <c r="T5" s="211"/>
      <c r="U5" s="190"/>
      <c r="V5" s="190"/>
    </row>
    <row r="6" spans="1:22" s="90" customFormat="1" ht="15.75" customHeight="1">
      <c r="A6" s="182"/>
      <c r="B6" s="182"/>
      <c r="C6" s="182"/>
      <c r="D6" s="190"/>
      <c r="E6" s="190"/>
      <c r="F6" s="190"/>
      <c r="G6" s="190"/>
      <c r="H6" s="185"/>
      <c r="I6" s="190"/>
      <c r="J6" s="190"/>
      <c r="K6" s="190"/>
      <c r="L6" s="198"/>
      <c r="M6" s="199"/>
      <c r="N6" s="190"/>
      <c r="O6" s="190"/>
      <c r="P6" s="190"/>
      <c r="Q6" s="185"/>
      <c r="R6" s="190"/>
      <c r="S6" s="185"/>
      <c r="T6" s="211"/>
      <c r="U6" s="190"/>
      <c r="V6" s="190"/>
    </row>
    <row r="7" spans="1:22" s="90" customFormat="1" ht="44.25" customHeight="1">
      <c r="A7" s="183"/>
      <c r="B7" s="183"/>
      <c r="C7" s="183"/>
      <c r="D7" s="191"/>
      <c r="E7" s="191"/>
      <c r="F7" s="191"/>
      <c r="G7" s="191"/>
      <c r="H7" s="186"/>
      <c r="I7" s="191"/>
      <c r="J7" s="191"/>
      <c r="K7" s="191"/>
      <c r="L7" s="173" t="s">
        <v>38</v>
      </c>
      <c r="M7" s="173" t="s">
        <v>88</v>
      </c>
      <c r="N7" s="191"/>
      <c r="O7" s="191"/>
      <c r="P7" s="191"/>
      <c r="Q7" s="186"/>
      <c r="R7" s="191"/>
      <c r="S7" s="186"/>
      <c r="T7" s="212"/>
      <c r="U7" s="191"/>
      <c r="V7" s="191"/>
    </row>
    <row r="8" spans="1:22" ht="14.25" customHeight="1">
      <c r="A8" s="200" t="s">
        <v>3</v>
      </c>
      <c r="B8" s="201"/>
      <c r="C8" s="116" t="s">
        <v>13</v>
      </c>
      <c r="D8" s="116" t="s">
        <v>14</v>
      </c>
      <c r="E8" s="116" t="s">
        <v>19</v>
      </c>
      <c r="F8" s="116" t="s">
        <v>21</v>
      </c>
      <c r="G8" s="116" t="s">
        <v>22</v>
      </c>
      <c r="H8" s="116" t="s">
        <v>23</v>
      </c>
      <c r="I8" s="116" t="s">
        <v>24</v>
      </c>
      <c r="J8" s="116" t="s">
        <v>25</v>
      </c>
      <c r="K8" s="116" t="s">
        <v>26</v>
      </c>
      <c r="L8" s="116" t="s">
        <v>28</v>
      </c>
      <c r="M8" s="116" t="s">
        <v>29</v>
      </c>
      <c r="N8" s="116" t="s">
        <v>65</v>
      </c>
      <c r="O8" s="116" t="s">
        <v>62</v>
      </c>
      <c r="P8" s="116" t="s">
        <v>66</v>
      </c>
      <c r="Q8" s="116" t="s">
        <v>67</v>
      </c>
      <c r="R8" s="116" t="s">
        <v>68</v>
      </c>
      <c r="S8" s="116" t="s">
        <v>70</v>
      </c>
      <c r="T8" s="116" t="s">
        <v>82</v>
      </c>
      <c r="U8" s="116" t="s">
        <v>84</v>
      </c>
      <c r="V8" s="116" t="s">
        <v>98</v>
      </c>
    </row>
    <row r="9" spans="1:22" ht="13.5" customHeight="1">
      <c r="A9" s="187" t="s">
        <v>10</v>
      </c>
      <c r="B9" s="193"/>
      <c r="C9" s="163">
        <f>C10+C13</f>
        <v>11</v>
      </c>
      <c r="D9" s="163">
        <f aca="true" t="shared" si="0" ref="D9:V9">D10+D13</f>
        <v>11</v>
      </c>
      <c r="E9" s="163">
        <f t="shared" si="0"/>
        <v>0</v>
      </c>
      <c r="F9" s="163">
        <f t="shared" si="0"/>
        <v>11</v>
      </c>
      <c r="G9" s="163">
        <f t="shared" si="0"/>
        <v>0</v>
      </c>
      <c r="H9" s="163">
        <f t="shared" si="0"/>
        <v>0</v>
      </c>
      <c r="I9" s="163">
        <f t="shared" si="0"/>
        <v>11</v>
      </c>
      <c r="J9" s="163">
        <f t="shared" si="0"/>
        <v>11</v>
      </c>
      <c r="K9" s="163">
        <f t="shared" si="0"/>
        <v>7</v>
      </c>
      <c r="L9" s="163">
        <f t="shared" si="0"/>
        <v>7</v>
      </c>
      <c r="M9" s="163">
        <f t="shared" si="0"/>
        <v>0</v>
      </c>
      <c r="N9" s="163">
        <f t="shared" si="0"/>
        <v>4</v>
      </c>
      <c r="O9" s="163">
        <f t="shared" si="0"/>
        <v>0</v>
      </c>
      <c r="P9" s="163">
        <f t="shared" si="0"/>
        <v>0</v>
      </c>
      <c r="Q9" s="163">
        <f t="shared" si="0"/>
        <v>0</v>
      </c>
      <c r="R9" s="163">
        <f t="shared" si="0"/>
        <v>0</v>
      </c>
      <c r="S9" s="163">
        <f t="shared" si="0"/>
        <v>0</v>
      </c>
      <c r="T9" s="163">
        <f t="shared" si="0"/>
        <v>4</v>
      </c>
      <c r="U9" s="164">
        <f>IF(J9&lt;&gt;0,K9/J9,"")</f>
        <v>0.6363636363636364</v>
      </c>
      <c r="V9" s="163">
        <f t="shared" si="0"/>
        <v>0</v>
      </c>
    </row>
    <row r="10" spans="1:22" ht="13.5" customHeight="1">
      <c r="A10" s="92" t="s">
        <v>0</v>
      </c>
      <c r="B10" s="93" t="s">
        <v>55</v>
      </c>
      <c r="C10" s="163">
        <f aca="true" t="shared" si="1" ref="C10:V10">SUM(C11:C12)</f>
        <v>11</v>
      </c>
      <c r="D10" s="163">
        <f t="shared" si="1"/>
        <v>11</v>
      </c>
      <c r="E10" s="163">
        <f t="shared" si="1"/>
        <v>0</v>
      </c>
      <c r="F10" s="163">
        <f t="shared" si="1"/>
        <v>11</v>
      </c>
      <c r="G10" s="163">
        <f t="shared" si="1"/>
        <v>0</v>
      </c>
      <c r="H10" s="163">
        <f t="shared" si="1"/>
        <v>0</v>
      </c>
      <c r="I10" s="163">
        <f t="shared" si="1"/>
        <v>11</v>
      </c>
      <c r="J10" s="163">
        <f t="shared" si="1"/>
        <v>11</v>
      </c>
      <c r="K10" s="163">
        <f t="shared" si="1"/>
        <v>7</v>
      </c>
      <c r="L10" s="163">
        <f t="shared" si="1"/>
        <v>7</v>
      </c>
      <c r="M10" s="163">
        <f t="shared" si="1"/>
        <v>0</v>
      </c>
      <c r="N10" s="163">
        <f t="shared" si="1"/>
        <v>4</v>
      </c>
      <c r="O10" s="163">
        <f t="shared" si="1"/>
        <v>0</v>
      </c>
      <c r="P10" s="163">
        <f t="shared" si="1"/>
        <v>0</v>
      </c>
      <c r="Q10" s="163">
        <f t="shared" si="1"/>
        <v>0</v>
      </c>
      <c r="R10" s="163">
        <f t="shared" si="1"/>
        <v>0</v>
      </c>
      <c r="S10" s="163">
        <f t="shared" si="1"/>
        <v>0</v>
      </c>
      <c r="T10" s="163">
        <f t="shared" si="1"/>
        <v>4</v>
      </c>
      <c r="U10" s="164">
        <f>IF(J10&lt;&gt;0,K10/J10,"")</f>
        <v>0.6363636363636364</v>
      </c>
      <c r="V10" s="163">
        <f t="shared" si="1"/>
        <v>0</v>
      </c>
    </row>
    <row r="11" spans="1:22" ht="15.75">
      <c r="A11" s="118" t="s">
        <v>21</v>
      </c>
      <c r="B11" s="119" t="s">
        <v>94</v>
      </c>
      <c r="C11" s="120">
        <v>0</v>
      </c>
      <c r="D11" s="117">
        <v>0</v>
      </c>
      <c r="E11" s="121">
        <v>0</v>
      </c>
      <c r="F11" s="120">
        <v>0</v>
      </c>
      <c r="G11" s="120">
        <v>0</v>
      </c>
      <c r="H11" s="120">
        <v>0</v>
      </c>
      <c r="I11" s="117">
        <v>0</v>
      </c>
      <c r="J11" s="117">
        <v>0</v>
      </c>
      <c r="K11" s="117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17">
        <v>0</v>
      </c>
      <c r="U11" s="124">
        <f>IF(J11&lt;&gt;0,K11/J11,"")</f>
      </c>
      <c r="V11" s="120"/>
    </row>
    <row r="12" spans="1:22" ht="17.25" customHeight="1">
      <c r="A12" s="118" t="s">
        <v>22</v>
      </c>
      <c r="B12" s="122" t="s">
        <v>93</v>
      </c>
      <c r="C12" s="120">
        <v>11</v>
      </c>
      <c r="D12" s="117">
        <v>11</v>
      </c>
      <c r="E12" s="121">
        <v>0</v>
      </c>
      <c r="F12" s="120">
        <v>11</v>
      </c>
      <c r="G12" s="120">
        <v>0</v>
      </c>
      <c r="H12" s="120">
        <v>0</v>
      </c>
      <c r="I12" s="117">
        <v>11</v>
      </c>
      <c r="J12" s="117">
        <v>11</v>
      </c>
      <c r="K12" s="117">
        <v>7</v>
      </c>
      <c r="L12" s="120">
        <v>7</v>
      </c>
      <c r="M12" s="120">
        <v>0</v>
      </c>
      <c r="N12" s="120">
        <v>4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17">
        <v>4</v>
      </c>
      <c r="U12" s="124">
        <f>IF(J12&lt;&gt;0,K12/J12,"")</f>
        <v>0.6363636363636364</v>
      </c>
      <c r="V12" s="120"/>
    </row>
    <row r="13" spans="1:22" ht="14.25" customHeight="1">
      <c r="A13" s="92" t="s">
        <v>1</v>
      </c>
      <c r="B13" s="93" t="s">
        <v>56</v>
      </c>
      <c r="C13" s="163">
        <f aca="true" t="shared" si="2" ref="C13:T13">SUM(C14:C15)</f>
        <v>0</v>
      </c>
      <c r="D13" s="163">
        <f t="shared" si="2"/>
        <v>0</v>
      </c>
      <c r="E13" s="163">
        <f t="shared" si="2"/>
        <v>0</v>
      </c>
      <c r="F13" s="163">
        <f t="shared" si="2"/>
        <v>0</v>
      </c>
      <c r="G13" s="163">
        <f t="shared" si="2"/>
        <v>0</v>
      </c>
      <c r="H13" s="163">
        <f t="shared" si="2"/>
        <v>0</v>
      </c>
      <c r="I13" s="163">
        <f t="shared" si="2"/>
        <v>0</v>
      </c>
      <c r="J13" s="163">
        <f t="shared" si="2"/>
        <v>0</v>
      </c>
      <c r="K13" s="163">
        <f t="shared" si="2"/>
        <v>0</v>
      </c>
      <c r="L13" s="163">
        <f t="shared" si="2"/>
        <v>0</v>
      </c>
      <c r="M13" s="163">
        <f t="shared" si="2"/>
        <v>0</v>
      </c>
      <c r="N13" s="163">
        <f t="shared" si="2"/>
        <v>0</v>
      </c>
      <c r="O13" s="163">
        <f t="shared" si="2"/>
        <v>0</v>
      </c>
      <c r="P13" s="163">
        <f t="shared" si="2"/>
        <v>0</v>
      </c>
      <c r="Q13" s="163">
        <f t="shared" si="2"/>
        <v>0</v>
      </c>
      <c r="R13" s="163">
        <f t="shared" si="2"/>
        <v>0</v>
      </c>
      <c r="S13" s="163">
        <f t="shared" si="2"/>
        <v>0</v>
      </c>
      <c r="T13" s="163">
        <f t="shared" si="2"/>
        <v>0</v>
      </c>
      <c r="U13" s="164">
        <f>IF(J13&lt;&gt;0,K13/J13,"")</f>
      </c>
      <c r="V13" s="163"/>
    </row>
    <row r="14" spans="1:22" ht="14.25" customHeight="1">
      <c r="A14" s="118" t="s">
        <v>21</v>
      </c>
      <c r="B14" s="119" t="s">
        <v>94</v>
      </c>
      <c r="C14" s="120">
        <v>0</v>
      </c>
      <c r="D14" s="117">
        <v>0</v>
      </c>
      <c r="E14" s="123">
        <v>0</v>
      </c>
      <c r="F14" s="120">
        <v>0</v>
      </c>
      <c r="G14" s="120">
        <v>0</v>
      </c>
      <c r="H14" s="120">
        <v>0</v>
      </c>
      <c r="I14" s="117">
        <v>0</v>
      </c>
      <c r="J14" s="117">
        <v>0</v>
      </c>
      <c r="K14" s="117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17">
        <v>0</v>
      </c>
      <c r="U14" s="124">
        <f>IF(J14&lt;&gt;0,K14/J14,"")</f>
      </c>
      <c r="V14" s="120"/>
    </row>
    <row r="15" spans="1:22" ht="16.5" customHeight="1">
      <c r="A15" s="118" t="s">
        <v>22</v>
      </c>
      <c r="B15" s="122" t="s">
        <v>93</v>
      </c>
      <c r="C15" s="120">
        <v>0</v>
      </c>
      <c r="D15" s="117">
        <v>0</v>
      </c>
      <c r="E15" s="123">
        <v>0</v>
      </c>
      <c r="F15" s="120">
        <v>0</v>
      </c>
      <c r="G15" s="120">
        <v>0</v>
      </c>
      <c r="H15" s="120">
        <v>0</v>
      </c>
      <c r="I15" s="117">
        <v>0</v>
      </c>
      <c r="J15" s="117">
        <v>0</v>
      </c>
      <c r="K15" s="117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17">
        <v>0</v>
      </c>
      <c r="U15" s="124">
        <f>IF(J15&lt;&gt;0,K15/J15,"")</f>
      </c>
      <c r="V15" s="120"/>
    </row>
    <row r="16" spans="1:21" s="134" customFormat="1" ht="15.75" customHeight="1">
      <c r="A16" s="202" t="str">
        <f>TT!C7</f>
        <v>Quảng Trị, ngày 05 tháng 5 năm 2021</v>
      </c>
      <c r="B16" s="203"/>
      <c r="C16" s="203"/>
      <c r="D16" s="203"/>
      <c r="E16" s="203"/>
      <c r="F16" s="132"/>
      <c r="G16" s="132"/>
      <c r="H16" s="132"/>
      <c r="I16" s="133"/>
      <c r="J16" s="133"/>
      <c r="K16" s="133"/>
      <c r="L16" s="133"/>
      <c r="M16" s="133"/>
      <c r="N16" s="207" t="str">
        <f>TT!C4</f>
        <v>Quảng Trị, ngày 05 tháng 5 năm 2021</v>
      </c>
      <c r="O16" s="208"/>
      <c r="P16" s="208"/>
      <c r="Q16" s="208"/>
      <c r="R16" s="208"/>
      <c r="S16" s="208"/>
      <c r="T16" s="208"/>
      <c r="U16" s="208"/>
    </row>
    <row r="17" spans="1:22" ht="30.75" customHeight="1">
      <c r="A17" s="180" t="s">
        <v>123</v>
      </c>
      <c r="B17" s="206"/>
      <c r="C17" s="206"/>
      <c r="D17" s="206"/>
      <c r="E17" s="206"/>
      <c r="F17" s="104"/>
      <c r="G17" s="104"/>
      <c r="H17" s="104"/>
      <c r="I17" s="89"/>
      <c r="J17" s="89"/>
      <c r="K17" s="89"/>
      <c r="L17" s="89"/>
      <c r="M17" s="89"/>
      <c r="N17" s="209" t="str">
        <f>TT!C5</f>
        <v>KT.CỤC TRƯỞNG
PHÓ CỤC TRƯỞNG</v>
      </c>
      <c r="O17" s="209"/>
      <c r="P17" s="209"/>
      <c r="Q17" s="209"/>
      <c r="R17" s="209"/>
      <c r="S17" s="209"/>
      <c r="T17" s="209"/>
      <c r="U17" s="209"/>
      <c r="V17" s="81"/>
    </row>
    <row r="18" spans="1:22" ht="39.75" customHeight="1">
      <c r="A18" s="105"/>
      <c r="B18" s="105"/>
      <c r="C18" s="105"/>
      <c r="D18" s="105"/>
      <c r="E18" s="105"/>
      <c r="F18" s="82"/>
      <c r="G18" s="82"/>
      <c r="H18" s="82"/>
      <c r="I18" s="89"/>
      <c r="J18" s="89"/>
      <c r="K18" s="89"/>
      <c r="L18" s="89"/>
      <c r="M18" s="89"/>
      <c r="N18" s="89"/>
      <c r="O18" s="89"/>
      <c r="P18" s="82"/>
      <c r="Q18" s="97"/>
      <c r="R18" s="82"/>
      <c r="S18" s="89"/>
      <c r="T18" s="85"/>
      <c r="U18" s="85"/>
      <c r="V18" s="85"/>
    </row>
    <row r="19" spans="1:22" ht="15.75" customHeight="1">
      <c r="A19" s="205" t="str">
        <f>TT!C6</f>
        <v>Nguyễn Minh Tuệ</v>
      </c>
      <c r="B19" s="205"/>
      <c r="C19" s="205"/>
      <c r="D19" s="205"/>
      <c r="E19" s="205"/>
      <c r="F19" s="98" t="s">
        <v>2</v>
      </c>
      <c r="G19" s="98"/>
      <c r="H19" s="98"/>
      <c r="I19" s="98"/>
      <c r="J19" s="98"/>
      <c r="K19" s="98"/>
      <c r="L19" s="98"/>
      <c r="M19" s="98"/>
      <c r="N19" s="204" t="str">
        <f>TT!C3</f>
        <v>Mai Anh Tuấn</v>
      </c>
      <c r="O19" s="204"/>
      <c r="P19" s="204"/>
      <c r="Q19" s="204"/>
      <c r="R19" s="204"/>
      <c r="S19" s="204"/>
      <c r="T19" s="204"/>
      <c r="U19" s="204"/>
      <c r="V19" s="81"/>
    </row>
  </sheetData>
  <sheetProtection/>
  <mergeCells count="36">
    <mergeCell ref="V3:V7"/>
    <mergeCell ref="U3:U7"/>
    <mergeCell ref="T3:T7"/>
    <mergeCell ref="K5:K7"/>
    <mergeCell ref="S4:S7"/>
    <mergeCell ref="N19:U19"/>
    <mergeCell ref="A19:E19"/>
    <mergeCell ref="A17:E17"/>
    <mergeCell ref="N16:U16"/>
    <mergeCell ref="N17:U17"/>
    <mergeCell ref="A8:B8"/>
    <mergeCell ref="C3:C7"/>
    <mergeCell ref="O5:O7"/>
    <mergeCell ref="K4:P4"/>
    <mergeCell ref="A16:E16"/>
    <mergeCell ref="D3:D7"/>
    <mergeCell ref="P5:P7"/>
    <mergeCell ref="I3:I7"/>
    <mergeCell ref="A9:B9"/>
    <mergeCell ref="B3:B7"/>
    <mergeCell ref="E1:O1"/>
    <mergeCell ref="A3:A7"/>
    <mergeCell ref="Q4:Q7"/>
    <mergeCell ref="E3:F3"/>
    <mergeCell ref="R4:R7"/>
    <mergeCell ref="H3:H7"/>
    <mergeCell ref="A1:D1"/>
    <mergeCell ref="J4:J7"/>
    <mergeCell ref="F4:F7"/>
    <mergeCell ref="G3:G7"/>
    <mergeCell ref="J3:S3"/>
    <mergeCell ref="P1:U1"/>
    <mergeCell ref="E4:E7"/>
    <mergeCell ref="P2:U2"/>
    <mergeCell ref="L5:M6"/>
    <mergeCell ref="N5:N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"/>
  <sheetViews>
    <sheetView view="pageBreakPreview" zoomScale="80" zoomScaleSheetLayoutView="80" zoomScalePageLayoutView="0" workbookViewId="0" topLeftCell="A1">
      <selection activeCell="U9" sqref="U9:U15"/>
    </sheetView>
  </sheetViews>
  <sheetFormatPr defaultColWidth="9.00390625" defaultRowHeight="15.75"/>
  <cols>
    <col min="1" max="1" width="3.75390625" style="1" customWidth="1"/>
    <col min="2" max="2" width="26.50390625" style="1" customWidth="1"/>
    <col min="3" max="3" width="10.75390625" style="1" customWidth="1"/>
    <col min="4" max="4" width="10.00390625" style="1" customWidth="1"/>
    <col min="5" max="5" width="9.875" style="1" customWidth="1"/>
    <col min="6" max="6" width="8.50390625" style="1" customWidth="1"/>
    <col min="7" max="7" width="7.00390625" style="1" customWidth="1"/>
    <col min="8" max="9" width="10.625" style="1" customWidth="1"/>
    <col min="10" max="10" width="9.375" style="1" customWidth="1"/>
    <col min="11" max="11" width="9.875" style="1" customWidth="1"/>
    <col min="12" max="12" width="9.00390625" style="1" customWidth="1"/>
    <col min="13" max="13" width="7.625" style="5" customWidth="1"/>
    <col min="14" max="14" width="9.625" style="5" customWidth="1"/>
    <col min="15" max="15" width="7.75390625" style="5" customWidth="1"/>
    <col min="16" max="16" width="6.75390625" style="5" customWidth="1"/>
    <col min="17" max="17" width="10.125" style="5" customWidth="1"/>
    <col min="18" max="18" width="8.75390625" style="5" customWidth="1"/>
    <col min="19" max="19" width="7.50390625" style="5" customWidth="1"/>
    <col min="20" max="20" width="9.875" style="5" customWidth="1"/>
    <col min="21" max="21" width="8.50390625" style="5" customWidth="1"/>
    <col min="22" max="22" width="7.375" style="5" customWidth="1"/>
    <col min="23" max="16384" width="9.00390625" style="1" customWidth="1"/>
  </cols>
  <sheetData>
    <row r="1" spans="1:22" ht="65.25" customHeight="1">
      <c r="A1" s="225" t="s">
        <v>137</v>
      </c>
      <c r="B1" s="225"/>
      <c r="C1" s="225"/>
      <c r="D1" s="225"/>
      <c r="E1" s="180" t="s">
        <v>195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222" t="str">
        <f>TT!C2</f>
        <v>Đơn vị  báo cáo: 
Đơn vị nhận báo cáo: </v>
      </c>
      <c r="Q1" s="222"/>
      <c r="R1" s="222"/>
      <c r="S1" s="222"/>
      <c r="T1" s="222"/>
      <c r="U1" s="222"/>
      <c r="V1" s="1"/>
    </row>
    <row r="2" spans="1:22" ht="17.25" customHeight="1">
      <c r="A2" s="8"/>
      <c r="B2" s="10"/>
      <c r="C2" s="10"/>
      <c r="D2" s="3"/>
      <c r="E2" s="3"/>
      <c r="F2" s="3"/>
      <c r="G2" s="3"/>
      <c r="H2" s="15"/>
      <c r="I2" s="16"/>
      <c r="J2" s="17"/>
      <c r="K2" s="17"/>
      <c r="L2" s="17"/>
      <c r="M2" s="18"/>
      <c r="N2" s="9"/>
      <c r="O2" s="9"/>
      <c r="P2" s="226" t="s">
        <v>110</v>
      </c>
      <c r="Q2" s="226"/>
      <c r="R2" s="226"/>
      <c r="S2" s="226"/>
      <c r="T2" s="226"/>
      <c r="U2" s="226"/>
      <c r="V2" s="14"/>
    </row>
    <row r="3" spans="1:22" s="6" customFormat="1" ht="15.75" customHeight="1">
      <c r="A3" s="227" t="s">
        <v>86</v>
      </c>
      <c r="B3" s="227" t="s">
        <v>106</v>
      </c>
      <c r="C3" s="224" t="s">
        <v>85</v>
      </c>
      <c r="D3" s="224" t="s">
        <v>4</v>
      </c>
      <c r="E3" s="224"/>
      <c r="F3" s="224" t="s">
        <v>35</v>
      </c>
      <c r="G3" s="223" t="s">
        <v>107</v>
      </c>
      <c r="H3" s="224" t="s">
        <v>36</v>
      </c>
      <c r="I3" s="235" t="s">
        <v>4</v>
      </c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0" t="s">
        <v>64</v>
      </c>
      <c r="U3" s="233" t="s">
        <v>109</v>
      </c>
      <c r="V3" s="233" t="s">
        <v>194</v>
      </c>
    </row>
    <row r="4" spans="1:22" s="7" customFormat="1" ht="15.75" customHeight="1">
      <c r="A4" s="228"/>
      <c r="B4" s="228"/>
      <c r="C4" s="224"/>
      <c r="D4" s="224" t="s">
        <v>87</v>
      </c>
      <c r="E4" s="224" t="s">
        <v>51</v>
      </c>
      <c r="F4" s="224"/>
      <c r="G4" s="223"/>
      <c r="H4" s="224"/>
      <c r="I4" s="224" t="s">
        <v>50</v>
      </c>
      <c r="J4" s="224" t="s">
        <v>4</v>
      </c>
      <c r="K4" s="224"/>
      <c r="L4" s="224"/>
      <c r="M4" s="224"/>
      <c r="N4" s="224"/>
      <c r="O4" s="224"/>
      <c r="P4" s="224"/>
      <c r="Q4" s="223" t="s">
        <v>89</v>
      </c>
      <c r="R4" s="224" t="s">
        <v>97</v>
      </c>
      <c r="S4" s="241" t="s">
        <v>53</v>
      </c>
      <c r="T4" s="231"/>
      <c r="U4" s="234"/>
      <c r="V4" s="234"/>
    </row>
    <row r="5" spans="1:22" s="6" customFormat="1" ht="15.75" customHeight="1">
      <c r="A5" s="228"/>
      <c r="B5" s="228"/>
      <c r="C5" s="224"/>
      <c r="D5" s="224"/>
      <c r="E5" s="224"/>
      <c r="F5" s="224"/>
      <c r="G5" s="223"/>
      <c r="H5" s="224"/>
      <c r="I5" s="224"/>
      <c r="J5" s="224" t="s">
        <v>59</v>
      </c>
      <c r="K5" s="224" t="s">
        <v>4</v>
      </c>
      <c r="L5" s="224"/>
      <c r="M5" s="224"/>
      <c r="N5" s="224" t="s">
        <v>40</v>
      </c>
      <c r="O5" s="224" t="s">
        <v>96</v>
      </c>
      <c r="P5" s="224" t="s">
        <v>41</v>
      </c>
      <c r="Q5" s="223"/>
      <c r="R5" s="224"/>
      <c r="S5" s="241"/>
      <c r="T5" s="231"/>
      <c r="U5" s="234"/>
      <c r="V5" s="234"/>
    </row>
    <row r="6" spans="1:22" s="6" customFormat="1" ht="15.75" customHeight="1">
      <c r="A6" s="228"/>
      <c r="B6" s="228"/>
      <c r="C6" s="224"/>
      <c r="D6" s="224"/>
      <c r="E6" s="224"/>
      <c r="F6" s="224"/>
      <c r="G6" s="223"/>
      <c r="H6" s="224"/>
      <c r="I6" s="224"/>
      <c r="J6" s="224"/>
      <c r="K6" s="224"/>
      <c r="L6" s="224"/>
      <c r="M6" s="224"/>
      <c r="N6" s="224"/>
      <c r="O6" s="224"/>
      <c r="P6" s="224"/>
      <c r="Q6" s="223"/>
      <c r="R6" s="224"/>
      <c r="S6" s="241"/>
      <c r="T6" s="231"/>
      <c r="U6" s="234"/>
      <c r="V6" s="234"/>
    </row>
    <row r="7" spans="1:23" s="6" customFormat="1" ht="60" customHeight="1">
      <c r="A7" s="229"/>
      <c r="B7" s="229"/>
      <c r="C7" s="224"/>
      <c r="D7" s="224"/>
      <c r="E7" s="224"/>
      <c r="F7" s="224"/>
      <c r="G7" s="223"/>
      <c r="H7" s="224"/>
      <c r="I7" s="224"/>
      <c r="J7" s="224"/>
      <c r="K7" s="38" t="s">
        <v>38</v>
      </c>
      <c r="L7" s="38" t="s">
        <v>88</v>
      </c>
      <c r="M7" s="38" t="s">
        <v>105</v>
      </c>
      <c r="N7" s="224"/>
      <c r="O7" s="224"/>
      <c r="P7" s="224"/>
      <c r="Q7" s="223"/>
      <c r="R7" s="224"/>
      <c r="S7" s="241"/>
      <c r="T7" s="232"/>
      <c r="U7" s="234"/>
      <c r="V7" s="234"/>
      <c r="W7" s="23"/>
    </row>
    <row r="8" spans="1:22" ht="18" customHeight="1">
      <c r="A8" s="237" t="s">
        <v>3</v>
      </c>
      <c r="B8" s="238"/>
      <c r="C8" s="110" t="s">
        <v>13</v>
      </c>
      <c r="D8" s="110" t="s">
        <v>14</v>
      </c>
      <c r="E8" s="110" t="s">
        <v>19</v>
      </c>
      <c r="F8" s="110" t="s">
        <v>21</v>
      </c>
      <c r="G8" s="110" t="s">
        <v>22</v>
      </c>
      <c r="H8" s="110" t="s">
        <v>23</v>
      </c>
      <c r="I8" s="110" t="s">
        <v>24</v>
      </c>
      <c r="J8" s="110" t="s">
        <v>25</v>
      </c>
      <c r="K8" s="110" t="s">
        <v>26</v>
      </c>
      <c r="L8" s="110" t="s">
        <v>28</v>
      </c>
      <c r="M8" s="110" t="s">
        <v>29</v>
      </c>
      <c r="N8" s="110" t="s">
        <v>65</v>
      </c>
      <c r="O8" s="110" t="s">
        <v>62</v>
      </c>
      <c r="P8" s="110" t="s">
        <v>66</v>
      </c>
      <c r="Q8" s="110" t="s">
        <v>67</v>
      </c>
      <c r="R8" s="110" t="s">
        <v>68</v>
      </c>
      <c r="S8" s="110" t="s">
        <v>70</v>
      </c>
      <c r="T8" s="110" t="s">
        <v>82</v>
      </c>
      <c r="U8" s="110" t="s">
        <v>84</v>
      </c>
      <c r="V8" s="110" t="s">
        <v>98</v>
      </c>
    </row>
    <row r="9" spans="1:22" ht="15.75" customHeight="1">
      <c r="A9" s="239" t="s">
        <v>10</v>
      </c>
      <c r="B9" s="240"/>
      <c r="C9" s="157">
        <f>C10+C13</f>
        <v>46395</v>
      </c>
      <c r="D9" s="157">
        <f aca="true" t="shared" si="0" ref="D9:V9">D10+D13</f>
        <v>0</v>
      </c>
      <c r="E9" s="157">
        <f t="shared" si="0"/>
        <v>46395</v>
      </c>
      <c r="F9" s="157">
        <f t="shared" si="0"/>
        <v>0</v>
      </c>
      <c r="G9" s="157">
        <f t="shared" si="0"/>
        <v>0</v>
      </c>
      <c r="H9" s="157">
        <f t="shared" si="0"/>
        <v>46395</v>
      </c>
      <c r="I9" s="157">
        <f t="shared" si="0"/>
        <v>46395</v>
      </c>
      <c r="J9" s="157">
        <f t="shared" si="0"/>
        <v>25749</v>
      </c>
      <c r="K9" s="157">
        <f t="shared" si="0"/>
        <v>25749</v>
      </c>
      <c r="L9" s="157">
        <f t="shared" si="0"/>
        <v>0</v>
      </c>
      <c r="M9" s="157">
        <f t="shared" si="0"/>
        <v>0</v>
      </c>
      <c r="N9" s="157">
        <f t="shared" si="0"/>
        <v>20646</v>
      </c>
      <c r="O9" s="157">
        <f t="shared" si="0"/>
        <v>0</v>
      </c>
      <c r="P9" s="157">
        <f t="shared" si="0"/>
        <v>0</v>
      </c>
      <c r="Q9" s="157">
        <f t="shared" si="0"/>
        <v>0</v>
      </c>
      <c r="R9" s="157">
        <f t="shared" si="0"/>
        <v>0</v>
      </c>
      <c r="S9" s="157">
        <f t="shared" si="0"/>
        <v>0</v>
      </c>
      <c r="T9" s="157">
        <f t="shared" si="0"/>
        <v>20646</v>
      </c>
      <c r="U9" s="164">
        <f aca="true" t="shared" si="1" ref="U9:U15">IF(I9&lt;&gt;0,J9/I9,"")</f>
        <v>0.5549951503394762</v>
      </c>
      <c r="V9" s="157">
        <f t="shared" si="0"/>
        <v>0</v>
      </c>
    </row>
    <row r="10" spans="1:22" ht="15.75" customHeight="1">
      <c r="A10" s="111" t="s">
        <v>0</v>
      </c>
      <c r="B10" s="112" t="s">
        <v>55</v>
      </c>
      <c r="C10" s="159">
        <f aca="true" t="shared" si="2" ref="C10:V10">SUM(C11:C12)</f>
        <v>46395</v>
      </c>
      <c r="D10" s="159">
        <f t="shared" si="2"/>
        <v>0</v>
      </c>
      <c r="E10" s="159">
        <f t="shared" si="2"/>
        <v>46395</v>
      </c>
      <c r="F10" s="159">
        <f t="shared" si="2"/>
        <v>0</v>
      </c>
      <c r="G10" s="159">
        <f t="shared" si="2"/>
        <v>0</v>
      </c>
      <c r="H10" s="159">
        <f t="shared" si="2"/>
        <v>46395</v>
      </c>
      <c r="I10" s="159">
        <f t="shared" si="2"/>
        <v>46395</v>
      </c>
      <c r="J10" s="159">
        <f t="shared" si="2"/>
        <v>25749</v>
      </c>
      <c r="K10" s="159">
        <f t="shared" si="2"/>
        <v>25749</v>
      </c>
      <c r="L10" s="159">
        <f t="shared" si="2"/>
        <v>0</v>
      </c>
      <c r="M10" s="159">
        <f t="shared" si="2"/>
        <v>0</v>
      </c>
      <c r="N10" s="159">
        <f t="shared" si="2"/>
        <v>20646</v>
      </c>
      <c r="O10" s="159">
        <f t="shared" si="2"/>
        <v>0</v>
      </c>
      <c r="P10" s="159">
        <f t="shared" si="2"/>
        <v>0</v>
      </c>
      <c r="Q10" s="159">
        <f t="shared" si="2"/>
        <v>0</v>
      </c>
      <c r="R10" s="159">
        <f t="shared" si="2"/>
        <v>0</v>
      </c>
      <c r="S10" s="159">
        <f t="shared" si="2"/>
        <v>0</v>
      </c>
      <c r="T10" s="159">
        <f t="shared" si="2"/>
        <v>20646</v>
      </c>
      <c r="U10" s="164">
        <f t="shared" si="1"/>
        <v>0.5549951503394762</v>
      </c>
      <c r="V10" s="159">
        <f t="shared" si="2"/>
        <v>0</v>
      </c>
    </row>
    <row r="11" spans="1:22" ht="15.75" customHeight="1">
      <c r="A11" s="113" t="s">
        <v>21</v>
      </c>
      <c r="B11" s="114" t="s">
        <v>94</v>
      </c>
      <c r="C11" s="157">
        <v>0</v>
      </c>
      <c r="D11" s="160">
        <v>0</v>
      </c>
      <c r="E11" s="161">
        <v>0</v>
      </c>
      <c r="F11" s="161">
        <v>0</v>
      </c>
      <c r="G11" s="161">
        <v>0</v>
      </c>
      <c r="H11" s="157">
        <v>0</v>
      </c>
      <c r="I11" s="157">
        <v>0</v>
      </c>
      <c r="J11" s="162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57">
        <v>0</v>
      </c>
      <c r="U11" s="158">
        <f t="shared" si="1"/>
      </c>
      <c r="V11" s="161"/>
    </row>
    <row r="12" spans="1:22" ht="15.75" customHeight="1">
      <c r="A12" s="113" t="s">
        <v>22</v>
      </c>
      <c r="B12" s="115" t="s">
        <v>93</v>
      </c>
      <c r="C12" s="157">
        <v>46395</v>
      </c>
      <c r="D12" s="160">
        <v>0</v>
      </c>
      <c r="E12" s="161">
        <v>46395</v>
      </c>
      <c r="F12" s="161">
        <v>0</v>
      </c>
      <c r="G12" s="161">
        <v>0</v>
      </c>
      <c r="H12" s="157">
        <v>46395</v>
      </c>
      <c r="I12" s="157">
        <v>46395</v>
      </c>
      <c r="J12" s="162">
        <v>25749</v>
      </c>
      <c r="K12" s="161">
        <v>25749</v>
      </c>
      <c r="L12" s="161">
        <v>0</v>
      </c>
      <c r="M12" s="161">
        <v>0</v>
      </c>
      <c r="N12" s="161">
        <v>20646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57">
        <v>20646</v>
      </c>
      <c r="U12" s="158">
        <f t="shared" si="1"/>
        <v>0.5549951503394762</v>
      </c>
      <c r="V12" s="161"/>
    </row>
    <row r="13" spans="1:22" ht="15.75" customHeight="1">
      <c r="A13" s="111" t="s">
        <v>1</v>
      </c>
      <c r="B13" s="112" t="s">
        <v>56</v>
      </c>
      <c r="C13" s="159">
        <f aca="true" t="shared" si="3" ref="C13:V13">SUM(C14:C15)</f>
        <v>0</v>
      </c>
      <c r="D13" s="159">
        <f t="shared" si="3"/>
        <v>0</v>
      </c>
      <c r="E13" s="159">
        <f t="shared" si="3"/>
        <v>0</v>
      </c>
      <c r="F13" s="159">
        <f t="shared" si="3"/>
        <v>0</v>
      </c>
      <c r="G13" s="159">
        <f t="shared" si="3"/>
        <v>0</v>
      </c>
      <c r="H13" s="159">
        <f t="shared" si="3"/>
        <v>0</v>
      </c>
      <c r="I13" s="159">
        <f t="shared" si="3"/>
        <v>0</v>
      </c>
      <c r="J13" s="159">
        <f t="shared" si="3"/>
        <v>0</v>
      </c>
      <c r="K13" s="159">
        <f t="shared" si="3"/>
        <v>0</v>
      </c>
      <c r="L13" s="159">
        <f t="shared" si="3"/>
        <v>0</v>
      </c>
      <c r="M13" s="159">
        <f t="shared" si="3"/>
        <v>0</v>
      </c>
      <c r="N13" s="159">
        <f t="shared" si="3"/>
        <v>0</v>
      </c>
      <c r="O13" s="159">
        <f t="shared" si="3"/>
        <v>0</v>
      </c>
      <c r="P13" s="159">
        <f t="shared" si="3"/>
        <v>0</v>
      </c>
      <c r="Q13" s="159">
        <f t="shared" si="3"/>
        <v>0</v>
      </c>
      <c r="R13" s="159">
        <f t="shared" si="3"/>
        <v>0</v>
      </c>
      <c r="S13" s="159">
        <f t="shared" si="3"/>
        <v>0</v>
      </c>
      <c r="T13" s="159">
        <f t="shared" si="3"/>
        <v>0</v>
      </c>
      <c r="U13" s="164">
        <f t="shared" si="1"/>
      </c>
      <c r="V13" s="159">
        <f t="shared" si="3"/>
        <v>0</v>
      </c>
    </row>
    <row r="14" spans="1:22" ht="15.75" customHeight="1">
      <c r="A14" s="26" t="s">
        <v>21</v>
      </c>
      <c r="B14" s="27" t="s">
        <v>94</v>
      </c>
      <c r="C14" s="157">
        <v>0</v>
      </c>
      <c r="D14" s="160">
        <v>0</v>
      </c>
      <c r="E14" s="161">
        <v>0</v>
      </c>
      <c r="F14" s="161">
        <v>0</v>
      </c>
      <c r="G14" s="161">
        <v>0</v>
      </c>
      <c r="H14" s="157">
        <v>0</v>
      </c>
      <c r="I14" s="157">
        <v>0</v>
      </c>
      <c r="J14" s="162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57">
        <v>0</v>
      </c>
      <c r="U14" s="158">
        <f t="shared" si="1"/>
      </c>
      <c r="V14" s="161"/>
    </row>
    <row r="15" spans="1:22" ht="15.75" customHeight="1">
      <c r="A15" s="26" t="s">
        <v>22</v>
      </c>
      <c r="B15" s="30" t="s">
        <v>93</v>
      </c>
      <c r="C15" s="157">
        <v>0</v>
      </c>
      <c r="D15" s="160">
        <v>0</v>
      </c>
      <c r="E15" s="161">
        <v>0</v>
      </c>
      <c r="F15" s="161">
        <v>0</v>
      </c>
      <c r="G15" s="161">
        <v>0</v>
      </c>
      <c r="H15" s="157">
        <v>0</v>
      </c>
      <c r="I15" s="157">
        <v>0</v>
      </c>
      <c r="J15" s="162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57">
        <v>0</v>
      </c>
      <c r="U15" s="158">
        <f t="shared" si="1"/>
      </c>
      <c r="V15" s="161"/>
    </row>
    <row r="16" spans="1:21" s="137" customFormat="1" ht="20.25" customHeight="1">
      <c r="A16" s="213" t="str">
        <f>TT!C7</f>
        <v>Quảng Trị, ngày 05 tháng 5 năm 2021</v>
      </c>
      <c r="B16" s="214"/>
      <c r="C16" s="214"/>
      <c r="D16" s="214"/>
      <c r="E16" s="214"/>
      <c r="F16" s="135"/>
      <c r="G16" s="135"/>
      <c r="H16" s="135"/>
      <c r="I16" s="136"/>
      <c r="J16" s="136"/>
      <c r="K16" s="136"/>
      <c r="L16" s="136"/>
      <c r="M16" s="136"/>
      <c r="N16" s="215" t="str">
        <f>TT!C4</f>
        <v>Quảng Trị, ngày 05 tháng 5 năm 2021</v>
      </c>
      <c r="O16" s="216"/>
      <c r="P16" s="216"/>
      <c r="Q16" s="216"/>
      <c r="R16" s="216"/>
      <c r="S16" s="216"/>
      <c r="T16" s="216"/>
      <c r="U16" s="216"/>
    </row>
    <row r="17" spans="1:22" ht="36.75" customHeight="1">
      <c r="A17" s="217" t="s">
        <v>123</v>
      </c>
      <c r="B17" s="218"/>
      <c r="C17" s="218"/>
      <c r="D17" s="218"/>
      <c r="E17" s="218"/>
      <c r="F17" s="126"/>
      <c r="G17" s="126"/>
      <c r="H17" s="126"/>
      <c r="I17" s="80"/>
      <c r="J17" s="80"/>
      <c r="K17" s="80"/>
      <c r="L17" s="80"/>
      <c r="M17" s="80"/>
      <c r="N17" s="219" t="str">
        <f>TT!C5</f>
        <v>KT.CỤC TRƯỞNG
PHÓ CỤC TRƯỞNG</v>
      </c>
      <c r="O17" s="219"/>
      <c r="P17" s="219"/>
      <c r="Q17" s="219"/>
      <c r="R17" s="219"/>
      <c r="S17" s="219"/>
      <c r="T17" s="219"/>
      <c r="U17" s="219"/>
      <c r="V17" s="1"/>
    </row>
    <row r="18" spans="1:22" ht="80.25" customHeight="1">
      <c r="A18" s="127"/>
      <c r="B18" s="127"/>
      <c r="C18" s="127"/>
      <c r="D18" s="127"/>
      <c r="E18" s="127"/>
      <c r="F18" s="78"/>
      <c r="G18" s="78"/>
      <c r="H18" s="78"/>
      <c r="I18" s="80"/>
      <c r="J18" s="80"/>
      <c r="K18" s="80"/>
      <c r="L18" s="80"/>
      <c r="M18" s="80"/>
      <c r="N18" s="80"/>
      <c r="O18" s="80"/>
      <c r="P18" s="78"/>
      <c r="Q18" s="128"/>
      <c r="R18" s="78"/>
      <c r="S18" s="80"/>
      <c r="T18" s="79"/>
      <c r="U18" s="79"/>
      <c r="V18" s="79"/>
    </row>
    <row r="19" spans="1:22" ht="15.75" customHeight="1">
      <c r="A19" s="220" t="str">
        <f>TT!C6</f>
        <v>Nguyễn Minh Tuệ</v>
      </c>
      <c r="B19" s="220"/>
      <c r="C19" s="220"/>
      <c r="D19" s="220"/>
      <c r="E19" s="220"/>
      <c r="F19" s="129" t="s">
        <v>2</v>
      </c>
      <c r="G19" s="129"/>
      <c r="H19" s="129"/>
      <c r="I19" s="129"/>
      <c r="J19" s="129"/>
      <c r="K19" s="129"/>
      <c r="L19" s="129"/>
      <c r="M19" s="129"/>
      <c r="N19" s="221" t="str">
        <f>TT!C3</f>
        <v>Mai Anh Tuấn</v>
      </c>
      <c r="O19" s="221"/>
      <c r="P19" s="221"/>
      <c r="Q19" s="221"/>
      <c r="R19" s="221"/>
      <c r="S19" s="221"/>
      <c r="T19" s="221"/>
      <c r="U19" s="221"/>
      <c r="V19" s="1"/>
    </row>
    <row r="20" spans="1:22" ht="15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</row>
  </sheetData>
  <sheetProtection/>
  <mergeCells count="35">
    <mergeCell ref="V3:V7"/>
    <mergeCell ref="A8:B8"/>
    <mergeCell ref="A9:B9"/>
    <mergeCell ref="H3:H7"/>
    <mergeCell ref="C3:C7"/>
    <mergeCell ref="J4:P4"/>
    <mergeCell ref="A3:A7"/>
    <mergeCell ref="S4:S7"/>
    <mergeCell ref="J5:J7"/>
    <mergeCell ref="K5:M6"/>
    <mergeCell ref="N5:N7"/>
    <mergeCell ref="O5:O7"/>
    <mergeCell ref="P5:P7"/>
    <mergeCell ref="P1:U1"/>
    <mergeCell ref="Q4:Q7"/>
    <mergeCell ref="R4:R7"/>
    <mergeCell ref="E1:O1"/>
    <mergeCell ref="A1:D1"/>
    <mergeCell ref="D3:E3"/>
    <mergeCell ref="F3:F7"/>
    <mergeCell ref="G3:G7"/>
    <mergeCell ref="P2:U2"/>
    <mergeCell ref="B3:B7"/>
    <mergeCell ref="T3:T7"/>
    <mergeCell ref="U3:U7"/>
    <mergeCell ref="D4:D7"/>
    <mergeCell ref="E4:E7"/>
    <mergeCell ref="I4:I7"/>
    <mergeCell ref="I3:S3"/>
    <mergeCell ref="A16:E16"/>
    <mergeCell ref="N16:U16"/>
    <mergeCell ref="A17:E17"/>
    <mergeCell ref="N17:U17"/>
    <mergeCell ref="A19:E19"/>
    <mergeCell ref="N19:U19"/>
  </mergeCells>
  <printOptions/>
  <pageMargins left="0.393700787401575" right="0.393700787401575" top="0.393700787401575" bottom="0.393700787401575" header="0.31496062992126" footer="0.31496062992126"/>
  <pageSetup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225" t="s">
        <v>100</v>
      </c>
      <c r="B1" s="225"/>
      <c r="C1" s="225"/>
      <c r="D1" s="225"/>
      <c r="E1" s="269" t="s">
        <v>73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 t="s">
        <v>99</v>
      </c>
      <c r="R1" s="271"/>
      <c r="S1" s="271"/>
      <c r="T1" s="271"/>
      <c r="U1" s="271"/>
      <c r="V1" s="271"/>
    </row>
    <row r="2" spans="1:22" ht="15.75" customHeight="1">
      <c r="A2" s="8"/>
      <c r="B2" s="10"/>
      <c r="C2" s="10"/>
      <c r="D2" s="10"/>
      <c r="E2" s="3"/>
      <c r="F2" s="3"/>
      <c r="G2" s="3"/>
      <c r="H2" s="15"/>
      <c r="I2" s="17">
        <f>COUNTBLANK(E9:V37)</f>
        <v>522</v>
      </c>
      <c r="J2" s="17">
        <f>COUNTA(E9:V37)</f>
        <v>0</v>
      </c>
      <c r="K2" s="17">
        <f>I2+J2</f>
        <v>522</v>
      </c>
      <c r="L2" s="19"/>
      <c r="M2" s="9"/>
      <c r="N2" s="9"/>
      <c r="O2" s="9"/>
      <c r="P2" s="9"/>
      <c r="Q2" s="277" t="s">
        <v>74</v>
      </c>
      <c r="R2" s="277"/>
      <c r="S2" s="277"/>
      <c r="T2" s="277"/>
      <c r="U2" s="277"/>
      <c r="V2" s="277"/>
    </row>
    <row r="3" spans="1:22" s="6" customFormat="1" ht="15.75" customHeight="1">
      <c r="A3" s="260" t="s">
        <v>20</v>
      </c>
      <c r="B3" s="261"/>
      <c r="C3" s="266" t="s">
        <v>83</v>
      </c>
      <c r="D3" s="252" t="s">
        <v>85</v>
      </c>
      <c r="E3" s="255" t="s">
        <v>4</v>
      </c>
      <c r="F3" s="256"/>
      <c r="G3" s="246" t="s">
        <v>35</v>
      </c>
      <c r="H3" s="257" t="s">
        <v>54</v>
      </c>
      <c r="I3" s="274" t="s">
        <v>36</v>
      </c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6"/>
      <c r="U3" s="246" t="s">
        <v>64</v>
      </c>
      <c r="V3" s="273" t="s">
        <v>69</v>
      </c>
    </row>
    <row r="4" spans="1:22" s="7" customFormat="1" ht="15.75" customHeight="1">
      <c r="A4" s="262"/>
      <c r="B4" s="263"/>
      <c r="C4" s="267"/>
      <c r="D4" s="253"/>
      <c r="E4" s="252" t="s">
        <v>87</v>
      </c>
      <c r="F4" s="252" t="s">
        <v>51</v>
      </c>
      <c r="G4" s="247"/>
      <c r="H4" s="258"/>
      <c r="I4" s="249" t="s">
        <v>36</v>
      </c>
      <c r="J4" s="255" t="s">
        <v>37</v>
      </c>
      <c r="K4" s="272"/>
      <c r="L4" s="272"/>
      <c r="M4" s="272"/>
      <c r="N4" s="272"/>
      <c r="O4" s="272"/>
      <c r="P4" s="272"/>
      <c r="Q4" s="256"/>
      <c r="R4" s="257" t="s">
        <v>89</v>
      </c>
      <c r="S4" s="249" t="s">
        <v>97</v>
      </c>
      <c r="T4" s="257" t="s">
        <v>53</v>
      </c>
      <c r="U4" s="247"/>
      <c r="V4" s="273"/>
    </row>
    <row r="5" spans="1:22" s="6" customFormat="1" ht="15.75" customHeight="1">
      <c r="A5" s="262"/>
      <c r="B5" s="263"/>
      <c r="C5" s="267"/>
      <c r="D5" s="253"/>
      <c r="E5" s="253"/>
      <c r="F5" s="253"/>
      <c r="G5" s="247"/>
      <c r="H5" s="258"/>
      <c r="I5" s="250"/>
      <c r="J5" s="249" t="s">
        <v>50</v>
      </c>
      <c r="K5" s="255" t="s">
        <v>52</v>
      </c>
      <c r="L5" s="272"/>
      <c r="M5" s="272"/>
      <c r="N5" s="272"/>
      <c r="O5" s="272"/>
      <c r="P5" s="272"/>
      <c r="Q5" s="256"/>
      <c r="R5" s="258"/>
      <c r="S5" s="250"/>
      <c r="T5" s="258"/>
      <c r="U5" s="247"/>
      <c r="V5" s="273"/>
    </row>
    <row r="6" spans="1:22" s="6" customFormat="1" ht="15.75" customHeight="1">
      <c r="A6" s="262"/>
      <c r="B6" s="263"/>
      <c r="C6" s="267"/>
      <c r="D6" s="253"/>
      <c r="E6" s="253"/>
      <c r="F6" s="253"/>
      <c r="G6" s="247"/>
      <c r="H6" s="258"/>
      <c r="I6" s="250"/>
      <c r="J6" s="250"/>
      <c r="K6" s="249" t="s">
        <v>59</v>
      </c>
      <c r="L6" s="255" t="s">
        <v>52</v>
      </c>
      <c r="M6" s="272"/>
      <c r="N6" s="256"/>
      <c r="O6" s="249" t="s">
        <v>40</v>
      </c>
      <c r="P6" s="249" t="s">
        <v>96</v>
      </c>
      <c r="Q6" s="249" t="s">
        <v>41</v>
      </c>
      <c r="R6" s="258"/>
      <c r="S6" s="250"/>
      <c r="T6" s="258"/>
      <c r="U6" s="247"/>
      <c r="V6" s="273"/>
    </row>
    <row r="7" spans="1:22" s="6" customFormat="1" ht="44.25" customHeight="1">
      <c r="A7" s="264"/>
      <c r="B7" s="265"/>
      <c r="C7" s="268"/>
      <c r="D7" s="254"/>
      <c r="E7" s="254"/>
      <c r="F7" s="254"/>
      <c r="G7" s="248"/>
      <c r="H7" s="259"/>
      <c r="I7" s="251"/>
      <c r="J7" s="251"/>
      <c r="K7" s="251"/>
      <c r="L7" s="22" t="s">
        <v>38</v>
      </c>
      <c r="M7" s="22" t="s">
        <v>39</v>
      </c>
      <c r="N7" s="22" t="s">
        <v>42</v>
      </c>
      <c r="O7" s="251"/>
      <c r="P7" s="251"/>
      <c r="Q7" s="251"/>
      <c r="R7" s="259"/>
      <c r="S7" s="251"/>
      <c r="T7" s="259"/>
      <c r="U7" s="248"/>
      <c r="V7" s="273"/>
    </row>
    <row r="8" spans="1:22" ht="14.25" customHeight="1">
      <c r="A8" s="255" t="s">
        <v>3</v>
      </c>
      <c r="B8" s="256"/>
      <c r="C8" s="22" t="s">
        <v>13</v>
      </c>
      <c r="D8" s="22" t="s">
        <v>14</v>
      </c>
      <c r="E8" s="22" t="s">
        <v>19</v>
      </c>
      <c r="F8" s="22" t="s">
        <v>21</v>
      </c>
      <c r="G8" s="22" t="s">
        <v>22</v>
      </c>
      <c r="H8" s="22" t="s">
        <v>23</v>
      </c>
      <c r="I8" s="22" t="s">
        <v>24</v>
      </c>
      <c r="J8" s="22" t="s">
        <v>25</v>
      </c>
      <c r="K8" s="22" t="s">
        <v>26</v>
      </c>
      <c r="L8" s="22" t="s">
        <v>28</v>
      </c>
      <c r="M8" s="22" t="s">
        <v>29</v>
      </c>
      <c r="N8" s="22" t="s">
        <v>65</v>
      </c>
      <c r="O8" s="22" t="s">
        <v>62</v>
      </c>
      <c r="P8" s="22" t="s">
        <v>66</v>
      </c>
      <c r="Q8" s="22" t="s">
        <v>67</v>
      </c>
      <c r="R8" s="22" t="s">
        <v>68</v>
      </c>
      <c r="S8" s="22" t="s">
        <v>70</v>
      </c>
      <c r="T8" s="22" t="s">
        <v>82</v>
      </c>
      <c r="U8" s="22" t="s">
        <v>84</v>
      </c>
      <c r="V8" s="22" t="s">
        <v>98</v>
      </c>
    </row>
    <row r="9" spans="1:22" ht="14.25" customHeight="1">
      <c r="A9" s="255" t="s">
        <v>10</v>
      </c>
      <c r="B9" s="25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4.25" customHeight="1">
      <c r="A10" s="22" t="s">
        <v>0</v>
      </c>
      <c r="B10" s="25" t="s">
        <v>55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4.25" customHeight="1">
      <c r="A11" s="26" t="s">
        <v>13</v>
      </c>
      <c r="B11" s="27" t="s">
        <v>30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4.25" customHeight="1">
      <c r="A12" s="26" t="s">
        <v>14</v>
      </c>
      <c r="B12" s="28" t="s">
        <v>32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4.25" customHeight="1">
      <c r="A13" s="26" t="s">
        <v>19</v>
      </c>
      <c r="B13" s="29" t="s">
        <v>90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5.75">
      <c r="A14" s="26" t="s">
        <v>21</v>
      </c>
      <c r="B14" s="27" t="s">
        <v>94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1"/>
    </row>
    <row r="15" spans="1:22" ht="17.25" customHeight="1">
      <c r="A15" s="26" t="s">
        <v>22</v>
      </c>
      <c r="B15" s="30" t="s">
        <v>93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7.25" customHeight="1">
      <c r="A16" s="26" t="s">
        <v>23</v>
      </c>
      <c r="B16" s="30" t="s">
        <v>95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4.25" customHeight="1">
      <c r="A17" s="26" t="s">
        <v>24</v>
      </c>
      <c r="B17" s="27" t="s">
        <v>81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4.25" customHeight="1">
      <c r="A18" s="26" t="s">
        <v>25</v>
      </c>
      <c r="B18" s="27" t="s">
        <v>31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4.25" customHeight="1">
      <c r="A19" s="26" t="s">
        <v>26</v>
      </c>
      <c r="B19" s="27" t="s">
        <v>33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4.25" customHeight="1">
      <c r="A20" s="26" t="s">
        <v>28</v>
      </c>
      <c r="B20" s="27" t="s">
        <v>34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4.25" customHeight="1">
      <c r="A21" s="26" t="s">
        <v>29</v>
      </c>
      <c r="B21" s="27" t="s">
        <v>92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4.25" customHeight="1">
      <c r="A22" s="26" t="s">
        <v>65</v>
      </c>
      <c r="B22" s="27" t="s">
        <v>91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4.25" customHeight="1">
      <c r="A23" s="26" t="s">
        <v>62</v>
      </c>
      <c r="B23" s="27" t="s">
        <v>63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4.25" customHeight="1">
      <c r="A24" s="22" t="s">
        <v>1</v>
      </c>
      <c r="B24" s="25" t="s">
        <v>56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4.25" customHeight="1">
      <c r="A25" s="26" t="s">
        <v>13</v>
      </c>
      <c r="B25" s="27" t="s">
        <v>30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4.25" customHeight="1">
      <c r="A26" s="26" t="s">
        <v>14</v>
      </c>
      <c r="B26" s="28" t="s">
        <v>32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4.25" customHeight="1">
      <c r="A27" s="26" t="s">
        <v>19</v>
      </c>
      <c r="B27" s="29" t="s">
        <v>90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4.25" customHeight="1">
      <c r="A28" s="26" t="s">
        <v>21</v>
      </c>
      <c r="B28" s="27" t="s">
        <v>94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5.75">
      <c r="A29" s="26" t="s">
        <v>22</v>
      </c>
      <c r="B29" s="30" t="s">
        <v>93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1"/>
    </row>
    <row r="30" spans="1:22" ht="14.25" customHeight="1">
      <c r="A30" s="26" t="s">
        <v>23</v>
      </c>
      <c r="B30" s="27" t="s">
        <v>80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4.25" customHeight="1">
      <c r="A31" s="26" t="s">
        <v>24</v>
      </c>
      <c r="B31" s="27" t="s">
        <v>81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4.25" customHeight="1">
      <c r="A32" s="26" t="s">
        <v>25</v>
      </c>
      <c r="B32" s="27" t="s">
        <v>31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4.25" customHeight="1">
      <c r="A33" s="26" t="s">
        <v>26</v>
      </c>
      <c r="B33" s="27" t="s">
        <v>33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4.25" customHeight="1">
      <c r="A34" s="26" t="s">
        <v>28</v>
      </c>
      <c r="B34" s="27" t="s">
        <v>34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4.25" customHeight="1">
      <c r="A35" s="26" t="s">
        <v>29</v>
      </c>
      <c r="B35" s="27" t="s">
        <v>92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4.25" customHeight="1">
      <c r="A36" s="26" t="s">
        <v>65</v>
      </c>
      <c r="B36" s="27" t="s">
        <v>91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4.25" customHeight="1">
      <c r="A37" s="26" t="s">
        <v>62</v>
      </c>
      <c r="B37" s="27" t="s">
        <v>63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2" customFormat="1" ht="45.75" customHeight="1">
      <c r="A38" s="242" t="s">
        <v>71</v>
      </c>
      <c r="B38" s="242"/>
      <c r="C38" s="242"/>
      <c r="D38" s="242"/>
      <c r="E38" s="242"/>
      <c r="F38" s="242"/>
      <c r="G38" s="242"/>
      <c r="H38" s="242"/>
      <c r="I38" s="4"/>
      <c r="J38" s="4"/>
      <c r="K38" s="4"/>
      <c r="L38" s="4"/>
      <c r="M38" s="4"/>
      <c r="O38" s="244" t="s">
        <v>79</v>
      </c>
      <c r="P38" s="244"/>
      <c r="Q38" s="244"/>
      <c r="R38" s="244"/>
      <c r="S38" s="244"/>
      <c r="T38" s="244"/>
      <c r="U38" s="244"/>
      <c r="V38" s="244"/>
    </row>
    <row r="39" spans="1:22" ht="15.75">
      <c r="A39" s="243"/>
      <c r="B39" s="243"/>
      <c r="C39" s="243"/>
      <c r="D39" s="243"/>
      <c r="E39" s="243"/>
      <c r="F39" s="243"/>
      <c r="G39" s="243"/>
      <c r="H39" s="243"/>
      <c r="O39" s="245"/>
      <c r="P39" s="245"/>
      <c r="Q39" s="245"/>
      <c r="R39" s="245"/>
      <c r="S39" s="245"/>
      <c r="T39" s="245"/>
      <c r="U39" s="245"/>
      <c r="V39" s="245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225" t="s">
        <v>101</v>
      </c>
      <c r="B1" s="225"/>
      <c r="C1" s="225"/>
      <c r="D1" s="225"/>
      <c r="E1" s="225"/>
      <c r="F1" s="269" t="s">
        <v>76</v>
      </c>
      <c r="G1" s="269"/>
      <c r="H1" s="269"/>
      <c r="I1" s="269"/>
      <c r="J1" s="269"/>
      <c r="K1" s="269"/>
      <c r="L1" s="269"/>
      <c r="M1" s="269"/>
      <c r="N1" s="269"/>
      <c r="O1" s="269"/>
      <c r="P1" s="21"/>
      <c r="Q1" s="270" t="s">
        <v>99</v>
      </c>
      <c r="R1" s="270"/>
      <c r="S1" s="270"/>
      <c r="T1" s="270"/>
      <c r="U1" s="270"/>
      <c r="V1" s="270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5"/>
      <c r="K2" s="17">
        <f>COUNTBLANK(E8:V22)</f>
        <v>252</v>
      </c>
      <c r="L2" s="17">
        <f>COUNTA(E9:V22)</f>
        <v>0</v>
      </c>
      <c r="M2" s="20">
        <f>K2+L2</f>
        <v>252</v>
      </c>
      <c r="N2" s="19"/>
      <c r="O2" s="9"/>
      <c r="P2" s="9"/>
      <c r="Q2" s="9"/>
      <c r="R2" s="277" t="s">
        <v>61</v>
      </c>
      <c r="S2" s="277"/>
      <c r="T2" s="277"/>
      <c r="U2" s="277"/>
      <c r="V2" s="277"/>
    </row>
    <row r="3" spans="1:22" s="6" customFormat="1" ht="15.75" customHeight="1">
      <c r="A3" s="286" t="s">
        <v>106</v>
      </c>
      <c r="B3" s="287"/>
      <c r="C3" s="266" t="s">
        <v>83</v>
      </c>
      <c r="D3" s="273" t="s">
        <v>85</v>
      </c>
      <c r="E3" s="292" t="s">
        <v>4</v>
      </c>
      <c r="F3" s="293"/>
      <c r="G3" s="278" t="s">
        <v>35</v>
      </c>
      <c r="H3" s="278" t="s">
        <v>54</v>
      </c>
      <c r="I3" s="284" t="s">
        <v>36</v>
      </c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79" t="s">
        <v>64</v>
      </c>
      <c r="V3" s="273" t="s">
        <v>69</v>
      </c>
    </row>
    <row r="4" spans="1:22" s="7" customFormat="1" ht="15.75" customHeight="1">
      <c r="A4" s="288"/>
      <c r="B4" s="289"/>
      <c r="C4" s="267"/>
      <c r="D4" s="273"/>
      <c r="E4" s="252" t="s">
        <v>87</v>
      </c>
      <c r="F4" s="252" t="s">
        <v>51</v>
      </c>
      <c r="G4" s="278"/>
      <c r="H4" s="278"/>
      <c r="I4" s="278" t="s">
        <v>36</v>
      </c>
      <c r="J4" s="283" t="s">
        <v>37</v>
      </c>
      <c r="K4" s="283"/>
      <c r="L4" s="283"/>
      <c r="M4" s="283"/>
      <c r="N4" s="283"/>
      <c r="O4" s="283"/>
      <c r="P4" s="283"/>
      <c r="Q4" s="283"/>
      <c r="R4" s="257" t="s">
        <v>89</v>
      </c>
      <c r="S4" s="249" t="s">
        <v>97</v>
      </c>
      <c r="T4" s="257" t="s">
        <v>53</v>
      </c>
      <c r="U4" s="279"/>
      <c r="V4" s="273"/>
    </row>
    <row r="5" spans="1:22" s="6" customFormat="1" ht="15.75" customHeight="1">
      <c r="A5" s="288"/>
      <c r="B5" s="289"/>
      <c r="C5" s="267"/>
      <c r="D5" s="273"/>
      <c r="E5" s="253"/>
      <c r="F5" s="253"/>
      <c r="G5" s="278"/>
      <c r="H5" s="278"/>
      <c r="I5" s="278"/>
      <c r="J5" s="278" t="s">
        <v>50</v>
      </c>
      <c r="K5" s="280" t="s">
        <v>4</v>
      </c>
      <c r="L5" s="281"/>
      <c r="M5" s="281"/>
      <c r="N5" s="281"/>
      <c r="O5" s="281"/>
      <c r="P5" s="281"/>
      <c r="Q5" s="282"/>
      <c r="R5" s="258"/>
      <c r="S5" s="250"/>
      <c r="T5" s="258"/>
      <c r="U5" s="279"/>
      <c r="V5" s="273"/>
    </row>
    <row r="6" spans="1:22" s="6" customFormat="1" ht="15.75" customHeight="1">
      <c r="A6" s="288"/>
      <c r="B6" s="289"/>
      <c r="C6" s="267"/>
      <c r="D6" s="273"/>
      <c r="E6" s="253"/>
      <c r="F6" s="253"/>
      <c r="G6" s="278"/>
      <c r="H6" s="278"/>
      <c r="I6" s="278"/>
      <c r="J6" s="278"/>
      <c r="K6" s="257" t="s">
        <v>59</v>
      </c>
      <c r="L6" s="280" t="s">
        <v>4</v>
      </c>
      <c r="M6" s="281"/>
      <c r="N6" s="282"/>
      <c r="O6" s="257" t="s">
        <v>40</v>
      </c>
      <c r="P6" s="249" t="s">
        <v>96</v>
      </c>
      <c r="Q6" s="257" t="s">
        <v>41</v>
      </c>
      <c r="R6" s="258"/>
      <c r="S6" s="250"/>
      <c r="T6" s="258"/>
      <c r="U6" s="279"/>
      <c r="V6" s="273"/>
    </row>
    <row r="7" spans="1:22" s="6" customFormat="1" ht="51" customHeight="1">
      <c r="A7" s="288"/>
      <c r="B7" s="289"/>
      <c r="C7" s="268"/>
      <c r="D7" s="273"/>
      <c r="E7" s="254"/>
      <c r="F7" s="254"/>
      <c r="G7" s="278"/>
      <c r="H7" s="278"/>
      <c r="I7" s="278"/>
      <c r="J7" s="278"/>
      <c r="K7" s="259"/>
      <c r="L7" s="32" t="s">
        <v>38</v>
      </c>
      <c r="M7" s="32" t="s">
        <v>39</v>
      </c>
      <c r="N7" s="32" t="s">
        <v>108</v>
      </c>
      <c r="O7" s="259"/>
      <c r="P7" s="251"/>
      <c r="Q7" s="259"/>
      <c r="R7" s="259"/>
      <c r="S7" s="251"/>
      <c r="T7" s="259"/>
      <c r="U7" s="279"/>
      <c r="V7" s="273"/>
    </row>
    <row r="8" spans="1:22" ht="15.75">
      <c r="A8" s="290"/>
      <c r="B8" s="291"/>
      <c r="C8" s="22" t="s">
        <v>13</v>
      </c>
      <c r="D8" s="22" t="s">
        <v>14</v>
      </c>
      <c r="E8" s="22" t="s">
        <v>19</v>
      </c>
      <c r="F8" s="22" t="s">
        <v>21</v>
      </c>
      <c r="G8" s="22" t="s">
        <v>22</v>
      </c>
      <c r="H8" s="22" t="s">
        <v>23</v>
      </c>
      <c r="I8" s="22" t="s">
        <v>24</v>
      </c>
      <c r="J8" s="22" t="s">
        <v>25</v>
      </c>
      <c r="K8" s="22" t="s">
        <v>26</v>
      </c>
      <c r="L8" s="22" t="s">
        <v>28</v>
      </c>
      <c r="M8" s="22" t="s">
        <v>29</v>
      </c>
      <c r="N8" s="22" t="s">
        <v>65</v>
      </c>
      <c r="O8" s="22" t="s">
        <v>62</v>
      </c>
      <c r="P8" s="22" t="s">
        <v>66</v>
      </c>
      <c r="Q8" s="22" t="s">
        <v>67</v>
      </c>
      <c r="R8" s="22" t="s">
        <v>68</v>
      </c>
      <c r="S8" s="22" t="s">
        <v>70</v>
      </c>
      <c r="T8" s="22" t="s">
        <v>82</v>
      </c>
      <c r="U8" s="22" t="s">
        <v>84</v>
      </c>
      <c r="V8" s="22" t="s">
        <v>98</v>
      </c>
    </row>
    <row r="9" spans="1:24" ht="15.75">
      <c r="A9" s="22" t="s">
        <v>0</v>
      </c>
      <c r="B9" s="33" t="s">
        <v>57</v>
      </c>
      <c r="C9" s="24"/>
      <c r="D9" s="24"/>
      <c r="E9" s="24"/>
      <c r="F9" s="24"/>
      <c r="G9" s="24"/>
      <c r="H9" s="24"/>
      <c r="I9" s="24"/>
      <c r="J9" s="24"/>
      <c r="K9" s="24"/>
      <c r="L9" s="36"/>
      <c r="M9" s="36"/>
      <c r="N9" s="37"/>
      <c r="O9" s="24"/>
      <c r="P9" s="24"/>
      <c r="Q9" s="34"/>
      <c r="R9" s="34"/>
      <c r="S9" s="34"/>
      <c r="T9" s="34"/>
      <c r="U9" s="24"/>
      <c r="V9" s="24"/>
      <c r="X9" s="13"/>
    </row>
    <row r="10" spans="1:22" ht="15.75">
      <c r="A10" s="26" t="s">
        <v>13</v>
      </c>
      <c r="B10" s="35" t="s">
        <v>43</v>
      </c>
      <c r="C10" s="24"/>
      <c r="D10" s="24"/>
      <c r="E10" s="24"/>
      <c r="F10" s="24"/>
      <c r="G10" s="24"/>
      <c r="H10" s="24"/>
      <c r="I10" s="24"/>
      <c r="J10" s="24"/>
      <c r="K10" s="24"/>
      <c r="L10" s="36"/>
      <c r="M10" s="36"/>
      <c r="N10" s="37"/>
      <c r="O10" s="24"/>
      <c r="P10" s="24"/>
      <c r="Q10" s="24"/>
      <c r="R10" s="24"/>
      <c r="S10" s="24"/>
      <c r="T10" s="24"/>
      <c r="U10" s="24"/>
      <c r="V10" s="24"/>
    </row>
    <row r="11" spans="1:22" ht="15.75">
      <c r="A11" s="26" t="s">
        <v>14</v>
      </c>
      <c r="B11" s="35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36"/>
      <c r="M11" s="36"/>
      <c r="N11" s="37"/>
      <c r="O11" s="24"/>
      <c r="P11" s="24"/>
      <c r="Q11" s="24"/>
      <c r="R11" s="24"/>
      <c r="S11" s="24"/>
      <c r="T11" s="24"/>
      <c r="U11" s="24"/>
      <c r="V11" s="24"/>
    </row>
    <row r="12" spans="1:22" ht="15.75">
      <c r="A12" s="26" t="s">
        <v>19</v>
      </c>
      <c r="B12" s="35" t="s">
        <v>45</v>
      </c>
      <c r="C12" s="24"/>
      <c r="D12" s="24"/>
      <c r="E12" s="24"/>
      <c r="F12" s="24"/>
      <c r="G12" s="24"/>
      <c r="H12" s="24"/>
      <c r="I12" s="24"/>
      <c r="J12" s="24"/>
      <c r="K12" s="24"/>
      <c r="L12" s="36"/>
      <c r="M12" s="36"/>
      <c r="N12" s="37"/>
      <c r="O12" s="24"/>
      <c r="P12" s="24"/>
      <c r="Q12" s="24"/>
      <c r="R12" s="24"/>
      <c r="S12" s="24"/>
      <c r="T12" s="24"/>
      <c r="U12" s="24"/>
      <c r="V12" s="24"/>
    </row>
    <row r="13" spans="1:22" ht="15.75">
      <c r="A13" s="26" t="s">
        <v>21</v>
      </c>
      <c r="B13" s="35" t="s">
        <v>46</v>
      </c>
      <c r="C13" s="24"/>
      <c r="D13" s="24"/>
      <c r="E13" s="24"/>
      <c r="F13" s="24"/>
      <c r="G13" s="24"/>
      <c r="H13" s="24"/>
      <c r="I13" s="24"/>
      <c r="J13" s="24"/>
      <c r="K13" s="24"/>
      <c r="L13" s="36"/>
      <c r="M13" s="36"/>
      <c r="N13" s="37"/>
      <c r="O13" s="24"/>
      <c r="P13" s="24"/>
      <c r="Q13" s="24"/>
      <c r="R13" s="24"/>
      <c r="S13" s="24"/>
      <c r="T13" s="24"/>
      <c r="U13" s="24"/>
      <c r="V13" s="24"/>
    </row>
    <row r="14" spans="1:22" ht="15.75">
      <c r="A14" s="26" t="s">
        <v>22</v>
      </c>
      <c r="B14" s="35" t="s">
        <v>49</v>
      </c>
      <c r="C14" s="24"/>
      <c r="D14" s="24"/>
      <c r="E14" s="24"/>
      <c r="F14" s="24"/>
      <c r="G14" s="24"/>
      <c r="H14" s="24"/>
      <c r="I14" s="24"/>
      <c r="J14" s="24"/>
      <c r="K14" s="24"/>
      <c r="L14" s="36"/>
      <c r="M14" s="36"/>
      <c r="N14" s="37"/>
      <c r="O14" s="24"/>
      <c r="P14" s="24"/>
      <c r="Q14" s="24"/>
      <c r="R14" s="24"/>
      <c r="S14" s="24"/>
      <c r="T14" s="24"/>
      <c r="U14" s="24"/>
      <c r="V14" s="24"/>
    </row>
    <row r="15" spans="1:22" ht="15.75">
      <c r="A15" s="26" t="s">
        <v>23</v>
      </c>
      <c r="B15" s="35" t="s">
        <v>47</v>
      </c>
      <c r="C15" s="24"/>
      <c r="D15" s="24"/>
      <c r="E15" s="24"/>
      <c r="F15" s="24"/>
      <c r="G15" s="24"/>
      <c r="H15" s="24"/>
      <c r="I15" s="24"/>
      <c r="J15" s="24"/>
      <c r="K15" s="24"/>
      <c r="L15" s="36"/>
      <c r="M15" s="36"/>
      <c r="N15" s="37"/>
      <c r="O15" s="24"/>
      <c r="P15" s="24"/>
      <c r="Q15" s="24"/>
      <c r="R15" s="24"/>
      <c r="S15" s="24"/>
      <c r="T15" s="24"/>
      <c r="U15" s="24"/>
      <c r="V15" s="24"/>
    </row>
    <row r="16" spans="1:22" ht="15.75">
      <c r="A16" s="22" t="s">
        <v>1</v>
      </c>
      <c r="B16" s="33" t="s">
        <v>58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34"/>
      <c r="R16" s="34"/>
      <c r="S16" s="34"/>
      <c r="T16" s="34"/>
      <c r="U16" s="24"/>
      <c r="V16" s="24"/>
    </row>
    <row r="17" spans="1:22" ht="16.5" customHeight="1">
      <c r="A17" s="26" t="s">
        <v>13</v>
      </c>
      <c r="B17" s="35" t="s">
        <v>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6.5" customHeight="1">
      <c r="A18" s="26" t="s">
        <v>14</v>
      </c>
      <c r="B18" s="35" t="s">
        <v>44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6.5" customHeight="1">
      <c r="A19" s="26" t="s">
        <v>19</v>
      </c>
      <c r="B19" s="35" t="s">
        <v>45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6.5" customHeight="1">
      <c r="A20" s="26" t="s">
        <v>21</v>
      </c>
      <c r="B20" s="35" t="s">
        <v>46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6.5" customHeight="1">
      <c r="A21" s="26" t="s">
        <v>22</v>
      </c>
      <c r="B21" s="35" t="s">
        <v>49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6.5" customHeight="1">
      <c r="A22" s="26" t="s">
        <v>23</v>
      </c>
      <c r="B22" s="35" t="s">
        <v>47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3" s="2" customFormat="1" ht="45.75" customHeight="1">
      <c r="A23" s="242" t="s">
        <v>71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4"/>
      <c r="L23" s="4"/>
      <c r="M23" s="4"/>
      <c r="O23" s="244" t="s">
        <v>79</v>
      </c>
      <c r="P23" s="244"/>
      <c r="Q23" s="244"/>
      <c r="R23" s="244"/>
      <c r="S23" s="244"/>
      <c r="T23" s="244"/>
      <c r="U23" s="244"/>
      <c r="V23" s="244"/>
      <c r="W23" s="2" t="s">
        <v>2</v>
      </c>
    </row>
    <row r="24" spans="1:22" ht="15.7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O24" s="245"/>
      <c r="P24" s="245"/>
      <c r="Q24" s="245"/>
      <c r="R24" s="245"/>
      <c r="S24" s="245"/>
      <c r="T24" s="245"/>
      <c r="U24" s="245"/>
      <c r="V24" s="245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1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225" t="s">
        <v>138</v>
      </c>
      <c r="B1" s="225"/>
      <c r="C1" s="225"/>
      <c r="D1" s="225"/>
      <c r="E1" s="180" t="s">
        <v>199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222" t="str">
        <f>TT!C2</f>
        <v>Đơn vị  báo cáo: 
Đơn vị nhận báo cáo: </v>
      </c>
      <c r="Q1" s="222"/>
      <c r="R1" s="222"/>
      <c r="S1" s="222"/>
      <c r="T1" s="222"/>
      <c r="U1" s="222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5"/>
      <c r="J2" s="16" t="e">
        <f>COUNTBLANK(#REF!)</f>
        <v>#REF!</v>
      </c>
      <c r="K2" s="17">
        <f>COUNTA(#REF!)</f>
        <v>1</v>
      </c>
      <c r="L2" s="17" t="e">
        <f>J2+K2</f>
        <v>#REF!</v>
      </c>
      <c r="M2" s="17"/>
      <c r="N2" s="9"/>
      <c r="O2" s="9"/>
      <c r="P2" s="226" t="s">
        <v>113</v>
      </c>
      <c r="Q2" s="226"/>
      <c r="R2" s="226"/>
      <c r="S2" s="226"/>
      <c r="T2" s="226"/>
      <c r="U2" s="226"/>
      <c r="V2" s="14"/>
    </row>
    <row r="3" spans="1:21" s="6" customFormat="1" ht="15.75" customHeight="1">
      <c r="A3" s="299" t="s">
        <v>86</v>
      </c>
      <c r="B3" s="299" t="s">
        <v>106</v>
      </c>
      <c r="C3" s="302" t="s">
        <v>112</v>
      </c>
      <c r="D3" s="224" t="s">
        <v>85</v>
      </c>
      <c r="E3" s="224" t="s">
        <v>4</v>
      </c>
      <c r="F3" s="224"/>
      <c r="G3" s="298" t="s">
        <v>35</v>
      </c>
      <c r="H3" s="297" t="s">
        <v>114</v>
      </c>
      <c r="I3" s="298" t="s">
        <v>36</v>
      </c>
      <c r="J3" s="235" t="s">
        <v>4</v>
      </c>
      <c r="K3" s="236"/>
      <c r="L3" s="236"/>
      <c r="M3" s="236"/>
      <c r="N3" s="236"/>
      <c r="O3" s="236"/>
      <c r="P3" s="236"/>
      <c r="Q3" s="236"/>
      <c r="R3" s="236"/>
      <c r="S3" s="236"/>
      <c r="T3" s="303" t="s">
        <v>64</v>
      </c>
      <c r="U3" s="233" t="s">
        <v>109</v>
      </c>
    </row>
    <row r="4" spans="1:21" s="7" customFormat="1" ht="15.75" customHeight="1">
      <c r="A4" s="300"/>
      <c r="B4" s="300"/>
      <c r="C4" s="302"/>
      <c r="D4" s="224"/>
      <c r="E4" s="224" t="s">
        <v>87</v>
      </c>
      <c r="F4" s="224" t="s">
        <v>51</v>
      </c>
      <c r="G4" s="298"/>
      <c r="H4" s="297"/>
      <c r="I4" s="298"/>
      <c r="J4" s="298" t="s">
        <v>50</v>
      </c>
      <c r="K4" s="224" t="s">
        <v>4</v>
      </c>
      <c r="L4" s="224"/>
      <c r="M4" s="224"/>
      <c r="N4" s="224"/>
      <c r="O4" s="224"/>
      <c r="P4" s="224"/>
      <c r="Q4" s="297" t="s">
        <v>89</v>
      </c>
      <c r="R4" s="298" t="s">
        <v>97</v>
      </c>
      <c r="S4" s="296" t="s">
        <v>53</v>
      </c>
      <c r="T4" s="304"/>
      <c r="U4" s="234"/>
    </row>
    <row r="5" spans="1:21" s="6" customFormat="1" ht="15.75" customHeight="1">
      <c r="A5" s="300"/>
      <c r="B5" s="300"/>
      <c r="C5" s="302"/>
      <c r="D5" s="224"/>
      <c r="E5" s="224"/>
      <c r="F5" s="224"/>
      <c r="G5" s="298"/>
      <c r="H5" s="297"/>
      <c r="I5" s="298"/>
      <c r="J5" s="298"/>
      <c r="K5" s="298" t="s">
        <v>59</v>
      </c>
      <c r="L5" s="224" t="s">
        <v>4</v>
      </c>
      <c r="M5" s="224"/>
      <c r="N5" s="298" t="s">
        <v>40</v>
      </c>
      <c r="O5" s="298" t="s">
        <v>96</v>
      </c>
      <c r="P5" s="298" t="s">
        <v>41</v>
      </c>
      <c r="Q5" s="297"/>
      <c r="R5" s="298"/>
      <c r="S5" s="296"/>
      <c r="T5" s="304"/>
      <c r="U5" s="234"/>
    </row>
    <row r="6" spans="1:21" s="6" customFormat="1" ht="15.75" customHeight="1">
      <c r="A6" s="300"/>
      <c r="B6" s="300"/>
      <c r="C6" s="302"/>
      <c r="D6" s="224"/>
      <c r="E6" s="224"/>
      <c r="F6" s="224"/>
      <c r="G6" s="298"/>
      <c r="H6" s="297"/>
      <c r="I6" s="298"/>
      <c r="J6" s="298"/>
      <c r="K6" s="298"/>
      <c r="L6" s="224"/>
      <c r="M6" s="224"/>
      <c r="N6" s="298"/>
      <c r="O6" s="298"/>
      <c r="P6" s="298"/>
      <c r="Q6" s="297"/>
      <c r="R6" s="298"/>
      <c r="S6" s="296"/>
      <c r="T6" s="304"/>
      <c r="U6" s="234"/>
    </row>
    <row r="7" spans="1:23" s="6" customFormat="1" ht="44.25" customHeight="1">
      <c r="A7" s="301"/>
      <c r="B7" s="301"/>
      <c r="C7" s="302"/>
      <c r="D7" s="224"/>
      <c r="E7" s="224"/>
      <c r="F7" s="224"/>
      <c r="G7" s="298"/>
      <c r="H7" s="297"/>
      <c r="I7" s="298"/>
      <c r="J7" s="298"/>
      <c r="K7" s="298"/>
      <c r="L7" s="38" t="s">
        <v>38</v>
      </c>
      <c r="M7" s="38" t="s">
        <v>88</v>
      </c>
      <c r="N7" s="298"/>
      <c r="O7" s="298"/>
      <c r="P7" s="298"/>
      <c r="Q7" s="297"/>
      <c r="R7" s="298"/>
      <c r="S7" s="296"/>
      <c r="T7" s="305"/>
      <c r="U7" s="234"/>
      <c r="W7" s="23"/>
    </row>
    <row r="8" spans="1:21" ht="14.25" customHeight="1">
      <c r="A8" s="294" t="s">
        <v>3</v>
      </c>
      <c r="B8" s="295"/>
      <c r="C8" s="110" t="s">
        <v>13</v>
      </c>
      <c r="D8" s="110" t="s">
        <v>14</v>
      </c>
      <c r="E8" s="110" t="s">
        <v>19</v>
      </c>
      <c r="F8" s="110" t="s">
        <v>21</v>
      </c>
      <c r="G8" s="110" t="s">
        <v>22</v>
      </c>
      <c r="H8" s="110" t="s">
        <v>23</v>
      </c>
      <c r="I8" s="110" t="s">
        <v>24</v>
      </c>
      <c r="J8" s="110" t="s">
        <v>25</v>
      </c>
      <c r="K8" s="110" t="s">
        <v>26</v>
      </c>
      <c r="L8" s="110" t="s">
        <v>28</v>
      </c>
      <c r="M8" s="110" t="s">
        <v>29</v>
      </c>
      <c r="N8" s="110" t="s">
        <v>65</v>
      </c>
      <c r="O8" s="110" t="s">
        <v>62</v>
      </c>
      <c r="P8" s="110" t="s">
        <v>66</v>
      </c>
      <c r="Q8" s="110" t="s">
        <v>67</v>
      </c>
      <c r="R8" s="110" t="s">
        <v>68</v>
      </c>
      <c r="S8" s="110" t="s">
        <v>70</v>
      </c>
      <c r="T8" s="110" t="s">
        <v>82</v>
      </c>
      <c r="U8" s="110" t="s">
        <v>84</v>
      </c>
    </row>
    <row r="9" spans="1:22" s="81" customFormat="1" ht="15.75">
      <c r="A9" s="139"/>
      <c r="B9" s="140" t="s">
        <v>12</v>
      </c>
      <c r="C9" s="141">
        <v>2071</v>
      </c>
      <c r="D9" s="142">
        <v>2573</v>
      </c>
      <c r="E9" s="141">
        <v>821</v>
      </c>
      <c r="F9" s="141">
        <v>1752</v>
      </c>
      <c r="G9" s="141">
        <v>16</v>
      </c>
      <c r="H9" s="141">
        <v>0</v>
      </c>
      <c r="I9" s="143">
        <v>2557</v>
      </c>
      <c r="J9" s="142">
        <v>2259</v>
      </c>
      <c r="K9" s="142">
        <v>1269</v>
      </c>
      <c r="L9" s="141">
        <v>1259</v>
      </c>
      <c r="M9" s="141">
        <v>10</v>
      </c>
      <c r="N9" s="141">
        <v>985</v>
      </c>
      <c r="O9" s="141">
        <v>5</v>
      </c>
      <c r="P9" s="141">
        <v>0</v>
      </c>
      <c r="Q9" s="141">
        <v>292</v>
      </c>
      <c r="R9" s="141">
        <v>6</v>
      </c>
      <c r="S9" s="141">
        <v>0</v>
      </c>
      <c r="T9" s="142">
        <v>1288</v>
      </c>
      <c r="U9" s="144">
        <v>0.5617529880478087</v>
      </c>
      <c r="V9" s="81" t="s">
        <v>2</v>
      </c>
    </row>
    <row r="10" spans="1:21" s="81" customFormat="1" ht="15.75">
      <c r="A10" s="145" t="s">
        <v>0</v>
      </c>
      <c r="B10" s="145" t="s">
        <v>144</v>
      </c>
      <c r="C10" s="146">
        <v>128</v>
      </c>
      <c r="D10" s="146">
        <v>207</v>
      </c>
      <c r="E10" s="146">
        <v>76</v>
      </c>
      <c r="F10" s="146">
        <v>131</v>
      </c>
      <c r="G10" s="146">
        <v>0</v>
      </c>
      <c r="H10" s="146">
        <v>0</v>
      </c>
      <c r="I10" s="146">
        <v>207</v>
      </c>
      <c r="J10" s="146">
        <v>181</v>
      </c>
      <c r="K10" s="146">
        <v>97</v>
      </c>
      <c r="L10" s="146">
        <v>97</v>
      </c>
      <c r="M10" s="146">
        <v>0</v>
      </c>
      <c r="N10" s="146">
        <v>84</v>
      </c>
      <c r="O10" s="146">
        <v>0</v>
      </c>
      <c r="P10" s="146">
        <v>0</v>
      </c>
      <c r="Q10" s="146">
        <v>26</v>
      </c>
      <c r="R10" s="146">
        <v>0</v>
      </c>
      <c r="S10" s="146">
        <v>0</v>
      </c>
      <c r="T10" s="146">
        <v>110</v>
      </c>
      <c r="U10" s="147">
        <v>0.5359116022099447</v>
      </c>
    </row>
    <row r="11" spans="1:23" s="81" customFormat="1" ht="15.75">
      <c r="A11" s="148" t="s">
        <v>13</v>
      </c>
      <c r="B11" s="148" t="s">
        <v>155</v>
      </c>
      <c r="C11" s="149">
        <v>3</v>
      </c>
      <c r="D11" s="142">
        <v>3</v>
      </c>
      <c r="E11" s="149">
        <v>0</v>
      </c>
      <c r="F11" s="149">
        <v>3</v>
      </c>
      <c r="G11" s="149">
        <v>0</v>
      </c>
      <c r="H11" s="149">
        <v>0</v>
      </c>
      <c r="I11" s="143">
        <v>3</v>
      </c>
      <c r="J11" s="142">
        <v>3</v>
      </c>
      <c r="K11" s="142">
        <v>2</v>
      </c>
      <c r="L11" s="149">
        <v>2</v>
      </c>
      <c r="M11" s="149">
        <v>0</v>
      </c>
      <c r="N11" s="149">
        <v>1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2">
        <v>1</v>
      </c>
      <c r="U11" s="144">
        <v>0.6666666666666666</v>
      </c>
      <c r="V11" s="94" t="s">
        <v>2</v>
      </c>
      <c r="W11" s="81" t="s">
        <v>2</v>
      </c>
    </row>
    <row r="12" spans="1:21" s="81" customFormat="1" ht="15.75">
      <c r="A12" s="148" t="s">
        <v>14</v>
      </c>
      <c r="B12" s="148" t="s">
        <v>156</v>
      </c>
      <c r="C12" s="149">
        <v>2</v>
      </c>
      <c r="D12" s="142">
        <v>3</v>
      </c>
      <c r="E12" s="149">
        <v>1</v>
      </c>
      <c r="F12" s="149">
        <v>2</v>
      </c>
      <c r="G12" s="149">
        <v>0</v>
      </c>
      <c r="H12" s="149">
        <v>0</v>
      </c>
      <c r="I12" s="143">
        <v>3</v>
      </c>
      <c r="J12" s="142">
        <v>3</v>
      </c>
      <c r="K12" s="142">
        <v>3</v>
      </c>
      <c r="L12" s="149">
        <v>3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2">
        <v>0</v>
      </c>
      <c r="U12" s="144">
        <v>1</v>
      </c>
    </row>
    <row r="13" spans="1:21" s="81" customFormat="1" ht="15.75">
      <c r="A13" s="148" t="s">
        <v>19</v>
      </c>
      <c r="B13" s="148" t="s">
        <v>140</v>
      </c>
      <c r="C13" s="149">
        <v>3</v>
      </c>
      <c r="D13" s="142">
        <v>4</v>
      </c>
      <c r="E13" s="149">
        <v>2</v>
      </c>
      <c r="F13" s="149">
        <v>2</v>
      </c>
      <c r="G13" s="149">
        <v>0</v>
      </c>
      <c r="H13" s="149">
        <v>0</v>
      </c>
      <c r="I13" s="143">
        <v>4</v>
      </c>
      <c r="J13" s="142">
        <v>4</v>
      </c>
      <c r="K13" s="142">
        <v>0</v>
      </c>
      <c r="L13" s="149">
        <v>0</v>
      </c>
      <c r="M13" s="149">
        <v>0</v>
      </c>
      <c r="N13" s="149">
        <v>4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2">
        <v>4</v>
      </c>
      <c r="U13" s="144">
        <v>0</v>
      </c>
    </row>
    <row r="14" spans="1:21" s="81" customFormat="1" ht="15.75">
      <c r="A14" s="148" t="s">
        <v>21</v>
      </c>
      <c r="B14" s="148" t="s">
        <v>157</v>
      </c>
      <c r="C14" s="149">
        <v>30</v>
      </c>
      <c r="D14" s="142">
        <v>39</v>
      </c>
      <c r="E14" s="149">
        <v>19</v>
      </c>
      <c r="F14" s="149">
        <v>20</v>
      </c>
      <c r="G14" s="149">
        <v>0</v>
      </c>
      <c r="H14" s="149">
        <v>0</v>
      </c>
      <c r="I14" s="143">
        <v>39</v>
      </c>
      <c r="J14" s="142">
        <v>31</v>
      </c>
      <c r="K14" s="142">
        <v>19</v>
      </c>
      <c r="L14" s="149">
        <v>19</v>
      </c>
      <c r="M14" s="149">
        <v>0</v>
      </c>
      <c r="N14" s="149">
        <v>12</v>
      </c>
      <c r="O14" s="149">
        <v>0</v>
      </c>
      <c r="P14" s="149">
        <v>0</v>
      </c>
      <c r="Q14" s="149">
        <v>8</v>
      </c>
      <c r="R14" s="149">
        <v>0</v>
      </c>
      <c r="S14" s="149">
        <v>0</v>
      </c>
      <c r="T14" s="142">
        <v>20</v>
      </c>
      <c r="U14" s="144">
        <v>0.6129032258064516</v>
      </c>
    </row>
    <row r="15" spans="1:21" s="81" customFormat="1" ht="15.75">
      <c r="A15" s="148" t="s">
        <v>22</v>
      </c>
      <c r="B15" s="148" t="s">
        <v>158</v>
      </c>
      <c r="C15" s="149">
        <v>2</v>
      </c>
      <c r="D15" s="142">
        <v>2</v>
      </c>
      <c r="E15" s="149">
        <v>0</v>
      </c>
      <c r="F15" s="149">
        <v>2</v>
      </c>
      <c r="G15" s="149">
        <v>0</v>
      </c>
      <c r="H15" s="149">
        <v>0</v>
      </c>
      <c r="I15" s="143">
        <v>2</v>
      </c>
      <c r="J15" s="142">
        <v>2</v>
      </c>
      <c r="K15" s="142">
        <v>2</v>
      </c>
      <c r="L15" s="149">
        <v>2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2">
        <v>0</v>
      </c>
      <c r="U15" s="144">
        <v>1</v>
      </c>
    </row>
    <row r="16" spans="1:23" s="81" customFormat="1" ht="15.75">
      <c r="A16" s="148" t="s">
        <v>23</v>
      </c>
      <c r="B16" s="148" t="s">
        <v>192</v>
      </c>
      <c r="C16" s="149">
        <v>3</v>
      </c>
      <c r="D16" s="142">
        <v>4</v>
      </c>
      <c r="E16" s="149">
        <v>0</v>
      </c>
      <c r="F16" s="149">
        <v>4</v>
      </c>
      <c r="G16" s="149">
        <v>0</v>
      </c>
      <c r="H16" s="149">
        <v>0</v>
      </c>
      <c r="I16" s="143">
        <v>4</v>
      </c>
      <c r="J16" s="142">
        <v>4</v>
      </c>
      <c r="K16" s="142">
        <v>2</v>
      </c>
      <c r="L16" s="149">
        <v>2</v>
      </c>
      <c r="M16" s="149">
        <v>0</v>
      </c>
      <c r="N16" s="149">
        <v>2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2">
        <v>2</v>
      </c>
      <c r="U16" s="144">
        <v>0.5</v>
      </c>
      <c r="V16" s="81" t="s">
        <v>2</v>
      </c>
      <c r="W16" s="95"/>
    </row>
    <row r="17" spans="1:21" s="81" customFormat="1" ht="15.75">
      <c r="A17" s="148" t="s">
        <v>24</v>
      </c>
      <c r="B17" s="148" t="s">
        <v>160</v>
      </c>
      <c r="C17" s="149">
        <v>2</v>
      </c>
      <c r="D17" s="142">
        <v>4</v>
      </c>
      <c r="E17" s="149">
        <v>4</v>
      </c>
      <c r="F17" s="149">
        <v>0</v>
      </c>
      <c r="G17" s="149">
        <v>0</v>
      </c>
      <c r="H17" s="149">
        <v>0</v>
      </c>
      <c r="I17" s="143">
        <v>4</v>
      </c>
      <c r="J17" s="142">
        <v>4</v>
      </c>
      <c r="K17" s="142">
        <v>4</v>
      </c>
      <c r="L17" s="149">
        <v>4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2">
        <v>0</v>
      </c>
      <c r="U17" s="144">
        <v>1</v>
      </c>
    </row>
    <row r="18" spans="1:21" s="81" customFormat="1" ht="15.75">
      <c r="A18" s="148" t="s">
        <v>25</v>
      </c>
      <c r="B18" s="148" t="s">
        <v>193</v>
      </c>
      <c r="C18" s="149">
        <v>49</v>
      </c>
      <c r="D18" s="142">
        <v>89</v>
      </c>
      <c r="E18" s="149">
        <v>24</v>
      </c>
      <c r="F18" s="149">
        <v>65</v>
      </c>
      <c r="G18" s="149">
        <v>0</v>
      </c>
      <c r="H18" s="149">
        <v>0</v>
      </c>
      <c r="I18" s="143">
        <v>89</v>
      </c>
      <c r="J18" s="142">
        <v>80</v>
      </c>
      <c r="K18" s="142">
        <v>49</v>
      </c>
      <c r="L18" s="149">
        <v>49</v>
      </c>
      <c r="M18" s="149">
        <v>0</v>
      </c>
      <c r="N18" s="149">
        <v>31</v>
      </c>
      <c r="O18" s="149">
        <v>0</v>
      </c>
      <c r="P18" s="149">
        <v>0</v>
      </c>
      <c r="Q18" s="149">
        <v>9</v>
      </c>
      <c r="R18" s="149">
        <v>0</v>
      </c>
      <c r="S18" s="149">
        <v>0</v>
      </c>
      <c r="T18" s="142">
        <v>40</v>
      </c>
      <c r="U18" s="144">
        <v>0.6125</v>
      </c>
    </row>
    <row r="19" spans="1:21" s="81" customFormat="1" ht="15.75">
      <c r="A19" s="148" t="s">
        <v>26</v>
      </c>
      <c r="B19" s="148" t="s">
        <v>164</v>
      </c>
      <c r="C19" s="149">
        <v>34</v>
      </c>
      <c r="D19" s="142">
        <v>59</v>
      </c>
      <c r="E19" s="149">
        <v>26</v>
      </c>
      <c r="F19" s="149">
        <v>33</v>
      </c>
      <c r="G19" s="149">
        <v>0</v>
      </c>
      <c r="H19" s="149">
        <v>0</v>
      </c>
      <c r="I19" s="143">
        <v>59</v>
      </c>
      <c r="J19" s="142">
        <v>50</v>
      </c>
      <c r="K19" s="142">
        <v>16</v>
      </c>
      <c r="L19" s="149">
        <v>16</v>
      </c>
      <c r="M19" s="149">
        <v>0</v>
      </c>
      <c r="N19" s="149">
        <v>34</v>
      </c>
      <c r="O19" s="149">
        <v>0</v>
      </c>
      <c r="P19" s="149">
        <v>0</v>
      </c>
      <c r="Q19" s="149">
        <v>9</v>
      </c>
      <c r="R19" s="149">
        <v>0</v>
      </c>
      <c r="S19" s="149">
        <v>0</v>
      </c>
      <c r="T19" s="142">
        <v>43</v>
      </c>
      <c r="U19" s="144">
        <v>0.32</v>
      </c>
    </row>
    <row r="20" spans="1:21" s="81" customFormat="1" ht="15.75" hidden="1">
      <c r="A20" s="148" t="s">
        <v>28</v>
      </c>
      <c r="B20" s="148" t="s">
        <v>6</v>
      </c>
      <c r="C20" s="149">
        <v>0</v>
      </c>
      <c r="D20" s="142">
        <v>0</v>
      </c>
      <c r="E20" s="149">
        <v>0</v>
      </c>
      <c r="F20" s="149">
        <v>0</v>
      </c>
      <c r="G20" s="149">
        <v>0</v>
      </c>
      <c r="H20" s="149">
        <v>0</v>
      </c>
      <c r="I20" s="143">
        <v>0</v>
      </c>
      <c r="J20" s="142">
        <v>0</v>
      </c>
      <c r="K20" s="142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2">
        <v>0</v>
      </c>
      <c r="U20" s="144" t="s">
        <v>143</v>
      </c>
    </row>
    <row r="21" spans="1:21" s="81" customFormat="1" ht="15.75">
      <c r="A21" s="145" t="s">
        <v>1</v>
      </c>
      <c r="B21" s="145" t="s">
        <v>145</v>
      </c>
      <c r="C21" s="146">
        <v>1943</v>
      </c>
      <c r="D21" s="146">
        <v>2366</v>
      </c>
      <c r="E21" s="146">
        <v>745</v>
      </c>
      <c r="F21" s="146">
        <v>1621</v>
      </c>
      <c r="G21" s="146">
        <v>16</v>
      </c>
      <c r="H21" s="146">
        <v>0</v>
      </c>
      <c r="I21" s="146">
        <v>2350</v>
      </c>
      <c r="J21" s="146">
        <v>2078</v>
      </c>
      <c r="K21" s="146">
        <v>1172</v>
      </c>
      <c r="L21" s="146">
        <v>1162</v>
      </c>
      <c r="M21" s="146">
        <v>10</v>
      </c>
      <c r="N21" s="146">
        <v>901</v>
      </c>
      <c r="O21" s="146">
        <v>5</v>
      </c>
      <c r="P21" s="146">
        <v>0</v>
      </c>
      <c r="Q21" s="146">
        <v>266</v>
      </c>
      <c r="R21" s="146">
        <v>6</v>
      </c>
      <c r="S21" s="146">
        <v>0</v>
      </c>
      <c r="T21" s="146">
        <v>1178</v>
      </c>
      <c r="U21" s="147">
        <v>0.5640038498556305</v>
      </c>
    </row>
    <row r="22" spans="1:21" s="81" customFormat="1" ht="15.75">
      <c r="A22" s="150" t="s">
        <v>13</v>
      </c>
      <c r="B22" s="150" t="s">
        <v>146</v>
      </c>
      <c r="C22" s="151">
        <v>616</v>
      </c>
      <c r="D22" s="151">
        <v>802</v>
      </c>
      <c r="E22" s="151">
        <v>301</v>
      </c>
      <c r="F22" s="151">
        <v>501</v>
      </c>
      <c r="G22" s="151">
        <v>2</v>
      </c>
      <c r="H22" s="151">
        <v>0</v>
      </c>
      <c r="I22" s="151">
        <v>800</v>
      </c>
      <c r="J22" s="151">
        <v>682</v>
      </c>
      <c r="K22" s="151">
        <v>284</v>
      </c>
      <c r="L22" s="151">
        <v>280</v>
      </c>
      <c r="M22" s="151">
        <v>4</v>
      </c>
      <c r="N22" s="151">
        <v>396</v>
      </c>
      <c r="O22" s="151">
        <v>2</v>
      </c>
      <c r="P22" s="151">
        <v>0</v>
      </c>
      <c r="Q22" s="151">
        <v>113</v>
      </c>
      <c r="R22" s="151">
        <v>5</v>
      </c>
      <c r="S22" s="151">
        <v>0</v>
      </c>
      <c r="T22" s="151">
        <v>516</v>
      </c>
      <c r="U22" s="152">
        <v>0.41642228739002934</v>
      </c>
    </row>
    <row r="23" spans="1:21" s="137" customFormat="1" ht="15.75">
      <c r="A23" s="148" t="s">
        <v>13</v>
      </c>
      <c r="B23" s="148" t="s">
        <v>161</v>
      </c>
      <c r="C23" s="149">
        <v>3</v>
      </c>
      <c r="D23" s="142">
        <v>5</v>
      </c>
      <c r="E23" s="149">
        <v>0</v>
      </c>
      <c r="F23" s="149">
        <v>5</v>
      </c>
      <c r="G23" s="149">
        <v>0</v>
      </c>
      <c r="H23" s="149">
        <v>0</v>
      </c>
      <c r="I23" s="143">
        <v>5</v>
      </c>
      <c r="J23" s="142">
        <v>5</v>
      </c>
      <c r="K23" s="142">
        <v>5</v>
      </c>
      <c r="L23" s="149">
        <v>5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2">
        <v>0</v>
      </c>
      <c r="U23" s="144">
        <v>1</v>
      </c>
    </row>
    <row r="24" spans="1:21" ht="15.75">
      <c r="A24" s="148" t="s">
        <v>14</v>
      </c>
      <c r="B24" s="148" t="s">
        <v>162</v>
      </c>
      <c r="C24" s="149">
        <v>132</v>
      </c>
      <c r="D24" s="142">
        <v>173</v>
      </c>
      <c r="E24" s="149">
        <v>60</v>
      </c>
      <c r="F24" s="149">
        <v>113</v>
      </c>
      <c r="G24" s="149">
        <v>0</v>
      </c>
      <c r="H24" s="149">
        <v>0</v>
      </c>
      <c r="I24" s="143">
        <v>173</v>
      </c>
      <c r="J24" s="142">
        <v>153</v>
      </c>
      <c r="K24" s="142">
        <v>64</v>
      </c>
      <c r="L24" s="149">
        <v>63</v>
      </c>
      <c r="M24" s="149">
        <v>1</v>
      </c>
      <c r="N24" s="149">
        <v>89</v>
      </c>
      <c r="O24" s="149">
        <v>0</v>
      </c>
      <c r="P24" s="149">
        <v>0</v>
      </c>
      <c r="Q24" s="149">
        <v>16</v>
      </c>
      <c r="R24" s="149">
        <v>4</v>
      </c>
      <c r="S24" s="149">
        <v>0</v>
      </c>
      <c r="T24" s="142">
        <v>109</v>
      </c>
      <c r="U24" s="144">
        <v>0.41830065359477125</v>
      </c>
    </row>
    <row r="25" spans="1:21" ht="15.75">
      <c r="A25" s="148" t="s">
        <v>19</v>
      </c>
      <c r="B25" s="148" t="s">
        <v>163</v>
      </c>
      <c r="C25" s="149">
        <v>97</v>
      </c>
      <c r="D25" s="142">
        <v>124</v>
      </c>
      <c r="E25" s="149">
        <v>51</v>
      </c>
      <c r="F25" s="149">
        <v>73</v>
      </c>
      <c r="G25" s="149">
        <v>0</v>
      </c>
      <c r="H25" s="149">
        <v>0</v>
      </c>
      <c r="I25" s="143">
        <v>124</v>
      </c>
      <c r="J25" s="142">
        <v>101</v>
      </c>
      <c r="K25" s="142">
        <v>49</v>
      </c>
      <c r="L25" s="149">
        <v>49</v>
      </c>
      <c r="M25" s="149">
        <v>0</v>
      </c>
      <c r="N25" s="149">
        <v>51</v>
      </c>
      <c r="O25" s="149">
        <v>1</v>
      </c>
      <c r="P25" s="149">
        <v>0</v>
      </c>
      <c r="Q25" s="149">
        <v>23</v>
      </c>
      <c r="R25" s="149">
        <v>0</v>
      </c>
      <c r="S25" s="149">
        <v>0</v>
      </c>
      <c r="T25" s="142">
        <v>75</v>
      </c>
      <c r="U25" s="144">
        <v>0.48514851485148514</v>
      </c>
    </row>
    <row r="26" spans="1:21" ht="15.75">
      <c r="A26" s="148" t="s">
        <v>21</v>
      </c>
      <c r="B26" s="148" t="s">
        <v>191</v>
      </c>
      <c r="C26" s="149">
        <v>114</v>
      </c>
      <c r="D26" s="142">
        <v>143</v>
      </c>
      <c r="E26" s="149">
        <v>67</v>
      </c>
      <c r="F26" s="149">
        <v>76</v>
      </c>
      <c r="G26" s="149">
        <v>2</v>
      </c>
      <c r="H26" s="149">
        <v>0</v>
      </c>
      <c r="I26" s="143">
        <v>141</v>
      </c>
      <c r="J26" s="142">
        <v>117</v>
      </c>
      <c r="K26" s="142">
        <v>48</v>
      </c>
      <c r="L26" s="149">
        <v>47</v>
      </c>
      <c r="M26" s="149">
        <v>1</v>
      </c>
      <c r="N26" s="149">
        <v>69</v>
      </c>
      <c r="O26" s="149">
        <v>0</v>
      </c>
      <c r="P26" s="149">
        <v>0</v>
      </c>
      <c r="Q26" s="149">
        <v>24</v>
      </c>
      <c r="R26" s="149">
        <v>0</v>
      </c>
      <c r="S26" s="149">
        <v>0</v>
      </c>
      <c r="T26" s="142">
        <v>93</v>
      </c>
      <c r="U26" s="144">
        <v>0.41025641025641024</v>
      </c>
    </row>
    <row r="27" spans="1:21" ht="15.75">
      <c r="A27" s="148" t="s">
        <v>22</v>
      </c>
      <c r="B27" s="148" t="s">
        <v>166</v>
      </c>
      <c r="C27" s="149">
        <v>122</v>
      </c>
      <c r="D27" s="142">
        <v>156</v>
      </c>
      <c r="E27" s="149">
        <v>48</v>
      </c>
      <c r="F27" s="149">
        <v>108</v>
      </c>
      <c r="G27" s="149">
        <v>0</v>
      </c>
      <c r="H27" s="149">
        <v>0</v>
      </c>
      <c r="I27" s="143">
        <v>156</v>
      </c>
      <c r="J27" s="142">
        <v>135</v>
      </c>
      <c r="K27" s="142">
        <v>46</v>
      </c>
      <c r="L27" s="149">
        <v>45</v>
      </c>
      <c r="M27" s="149">
        <v>1</v>
      </c>
      <c r="N27" s="149">
        <v>89</v>
      </c>
      <c r="O27" s="149">
        <v>0</v>
      </c>
      <c r="P27" s="149">
        <v>0</v>
      </c>
      <c r="Q27" s="149">
        <v>20</v>
      </c>
      <c r="R27" s="149">
        <v>1</v>
      </c>
      <c r="S27" s="149">
        <v>0</v>
      </c>
      <c r="T27" s="142">
        <v>110</v>
      </c>
      <c r="U27" s="144">
        <v>0.34074074074074073</v>
      </c>
    </row>
    <row r="28" spans="1:21" ht="15.75">
      <c r="A28" s="148" t="s">
        <v>23</v>
      </c>
      <c r="B28" s="148" t="s">
        <v>165</v>
      </c>
      <c r="C28" s="149">
        <v>148</v>
      </c>
      <c r="D28" s="142">
        <v>201</v>
      </c>
      <c r="E28" s="149">
        <v>75</v>
      </c>
      <c r="F28" s="149">
        <v>126</v>
      </c>
      <c r="G28" s="149">
        <v>0</v>
      </c>
      <c r="H28" s="149">
        <v>0</v>
      </c>
      <c r="I28" s="143">
        <v>201</v>
      </c>
      <c r="J28" s="142">
        <v>171</v>
      </c>
      <c r="K28" s="142">
        <v>72</v>
      </c>
      <c r="L28" s="149">
        <v>71</v>
      </c>
      <c r="M28" s="149">
        <v>1</v>
      </c>
      <c r="N28" s="149">
        <v>98</v>
      </c>
      <c r="O28" s="149">
        <v>1</v>
      </c>
      <c r="P28" s="149">
        <v>0</v>
      </c>
      <c r="Q28" s="149">
        <v>30</v>
      </c>
      <c r="R28" s="149">
        <v>0</v>
      </c>
      <c r="S28" s="149">
        <v>0</v>
      </c>
      <c r="T28" s="142">
        <v>129</v>
      </c>
      <c r="U28" s="144">
        <v>0.42105263157894735</v>
      </c>
    </row>
    <row r="29" spans="1:21" ht="15.75" hidden="1">
      <c r="A29" s="148" t="s">
        <v>24</v>
      </c>
      <c r="B29" s="148" t="s">
        <v>165</v>
      </c>
      <c r="C29" s="149">
        <v>0</v>
      </c>
      <c r="D29" s="142">
        <v>0</v>
      </c>
      <c r="E29" s="149">
        <v>0</v>
      </c>
      <c r="F29" s="149">
        <v>0</v>
      </c>
      <c r="G29" s="149">
        <v>0</v>
      </c>
      <c r="H29" s="149">
        <v>0</v>
      </c>
      <c r="I29" s="143">
        <v>0</v>
      </c>
      <c r="J29" s="142">
        <v>0</v>
      </c>
      <c r="K29" s="142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2">
        <v>0</v>
      </c>
      <c r="U29" s="144" t="s">
        <v>143</v>
      </c>
    </row>
    <row r="30" spans="1:21" ht="15.75" hidden="1">
      <c r="A30" s="148" t="s">
        <v>25</v>
      </c>
      <c r="B30" s="148" t="s">
        <v>166</v>
      </c>
      <c r="C30" s="149">
        <v>0</v>
      </c>
      <c r="D30" s="142">
        <v>0</v>
      </c>
      <c r="E30" s="149">
        <v>0</v>
      </c>
      <c r="F30" s="149">
        <v>0</v>
      </c>
      <c r="G30" s="149">
        <v>0</v>
      </c>
      <c r="H30" s="149">
        <v>0</v>
      </c>
      <c r="I30" s="143">
        <v>0</v>
      </c>
      <c r="J30" s="142">
        <v>0</v>
      </c>
      <c r="K30" s="142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42">
        <v>0</v>
      </c>
      <c r="U30" s="144" t="s">
        <v>143</v>
      </c>
    </row>
    <row r="31" spans="1:21" ht="15.75" hidden="1">
      <c r="A31" s="148" t="s">
        <v>26</v>
      </c>
      <c r="B31" s="148" t="s">
        <v>6</v>
      </c>
      <c r="C31" s="149">
        <v>0</v>
      </c>
      <c r="D31" s="142">
        <v>0</v>
      </c>
      <c r="E31" s="149">
        <v>0</v>
      </c>
      <c r="F31" s="149">
        <v>0</v>
      </c>
      <c r="G31" s="149">
        <v>0</v>
      </c>
      <c r="H31" s="149">
        <v>0</v>
      </c>
      <c r="I31" s="143">
        <v>0</v>
      </c>
      <c r="J31" s="142">
        <v>0</v>
      </c>
      <c r="K31" s="142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142">
        <v>0</v>
      </c>
      <c r="U31" s="144" t="s">
        <v>143</v>
      </c>
    </row>
    <row r="32" spans="1:21" ht="15.75" hidden="1">
      <c r="A32" s="148" t="s">
        <v>28</v>
      </c>
      <c r="B32" s="148" t="s">
        <v>6</v>
      </c>
      <c r="C32" s="149">
        <v>0</v>
      </c>
      <c r="D32" s="142">
        <v>0</v>
      </c>
      <c r="E32" s="149">
        <v>0</v>
      </c>
      <c r="F32" s="149">
        <v>0</v>
      </c>
      <c r="G32" s="149">
        <v>0</v>
      </c>
      <c r="H32" s="149">
        <v>0</v>
      </c>
      <c r="I32" s="143">
        <v>0</v>
      </c>
      <c r="J32" s="142">
        <v>0</v>
      </c>
      <c r="K32" s="142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2">
        <v>0</v>
      </c>
      <c r="U32" s="144" t="s">
        <v>143</v>
      </c>
    </row>
    <row r="33" spans="1:21" ht="15.75">
      <c r="A33" s="150" t="s">
        <v>14</v>
      </c>
      <c r="B33" s="150" t="s">
        <v>147</v>
      </c>
      <c r="C33" s="151">
        <v>120</v>
      </c>
      <c r="D33" s="151">
        <v>154</v>
      </c>
      <c r="E33" s="151">
        <v>57</v>
      </c>
      <c r="F33" s="151">
        <v>97</v>
      </c>
      <c r="G33" s="151">
        <v>2</v>
      </c>
      <c r="H33" s="151">
        <v>0</v>
      </c>
      <c r="I33" s="151">
        <v>152</v>
      </c>
      <c r="J33" s="151">
        <v>121</v>
      </c>
      <c r="K33" s="151">
        <v>74</v>
      </c>
      <c r="L33" s="151">
        <v>73</v>
      </c>
      <c r="M33" s="151">
        <v>1</v>
      </c>
      <c r="N33" s="151">
        <v>47</v>
      </c>
      <c r="O33" s="151">
        <v>0</v>
      </c>
      <c r="P33" s="151">
        <v>0</v>
      </c>
      <c r="Q33" s="151">
        <v>31</v>
      </c>
      <c r="R33" s="151">
        <v>0</v>
      </c>
      <c r="S33" s="151">
        <v>0</v>
      </c>
      <c r="T33" s="151">
        <v>78</v>
      </c>
      <c r="U33" s="152">
        <v>0.6115702479338843</v>
      </c>
    </row>
    <row r="34" spans="1:21" ht="15.75">
      <c r="A34" s="148" t="s">
        <v>13</v>
      </c>
      <c r="B34" s="148" t="s">
        <v>167</v>
      </c>
      <c r="C34" s="149">
        <v>30</v>
      </c>
      <c r="D34" s="142">
        <v>37</v>
      </c>
      <c r="E34" s="149">
        <v>21</v>
      </c>
      <c r="F34" s="149">
        <v>16</v>
      </c>
      <c r="G34" s="149">
        <v>2</v>
      </c>
      <c r="H34" s="149">
        <v>0</v>
      </c>
      <c r="I34" s="143">
        <v>35</v>
      </c>
      <c r="J34" s="142">
        <v>24</v>
      </c>
      <c r="K34" s="142">
        <v>12</v>
      </c>
      <c r="L34" s="149">
        <v>12</v>
      </c>
      <c r="M34" s="149">
        <v>0</v>
      </c>
      <c r="N34" s="149">
        <v>12</v>
      </c>
      <c r="O34" s="149">
        <v>0</v>
      </c>
      <c r="P34" s="149">
        <v>0</v>
      </c>
      <c r="Q34" s="149">
        <v>11</v>
      </c>
      <c r="R34" s="149">
        <v>0</v>
      </c>
      <c r="S34" s="149">
        <v>0</v>
      </c>
      <c r="T34" s="142">
        <v>23</v>
      </c>
      <c r="U34" s="144">
        <v>0.5</v>
      </c>
    </row>
    <row r="35" spans="1:21" ht="15.75">
      <c r="A35" s="148" t="s">
        <v>14</v>
      </c>
      <c r="B35" s="148" t="s">
        <v>168</v>
      </c>
      <c r="C35" s="149">
        <v>35</v>
      </c>
      <c r="D35" s="142">
        <v>42</v>
      </c>
      <c r="E35" s="149">
        <v>0</v>
      </c>
      <c r="F35" s="149">
        <v>42</v>
      </c>
      <c r="G35" s="149">
        <v>0</v>
      </c>
      <c r="H35" s="149">
        <v>0</v>
      </c>
      <c r="I35" s="143">
        <v>42</v>
      </c>
      <c r="J35" s="142">
        <v>42</v>
      </c>
      <c r="K35" s="142">
        <v>31</v>
      </c>
      <c r="L35" s="149">
        <v>31</v>
      </c>
      <c r="M35" s="149">
        <v>0</v>
      </c>
      <c r="N35" s="149">
        <v>11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2">
        <v>11</v>
      </c>
      <c r="U35" s="144">
        <v>0.7380952380952381</v>
      </c>
    </row>
    <row r="36" spans="1:21" ht="15.75">
      <c r="A36" s="148" t="s">
        <v>19</v>
      </c>
      <c r="B36" s="148" t="s">
        <v>169</v>
      </c>
      <c r="C36" s="149">
        <v>55</v>
      </c>
      <c r="D36" s="142">
        <v>75</v>
      </c>
      <c r="E36" s="149">
        <v>36</v>
      </c>
      <c r="F36" s="149">
        <v>39</v>
      </c>
      <c r="G36" s="149">
        <v>0</v>
      </c>
      <c r="H36" s="149">
        <v>0</v>
      </c>
      <c r="I36" s="143">
        <v>75</v>
      </c>
      <c r="J36" s="142">
        <v>55</v>
      </c>
      <c r="K36" s="142">
        <v>31</v>
      </c>
      <c r="L36" s="149">
        <v>30</v>
      </c>
      <c r="M36" s="149">
        <v>1</v>
      </c>
      <c r="N36" s="149">
        <v>24</v>
      </c>
      <c r="O36" s="149">
        <v>0</v>
      </c>
      <c r="P36" s="149">
        <v>0</v>
      </c>
      <c r="Q36" s="149">
        <v>20</v>
      </c>
      <c r="R36" s="149">
        <v>0</v>
      </c>
      <c r="S36" s="149">
        <v>0</v>
      </c>
      <c r="T36" s="142">
        <v>44</v>
      </c>
      <c r="U36" s="144">
        <v>0.5636363636363636</v>
      </c>
    </row>
    <row r="37" spans="1:21" ht="15.75" hidden="1">
      <c r="A37" s="148" t="s">
        <v>21</v>
      </c>
      <c r="B37" s="148" t="s">
        <v>6</v>
      </c>
      <c r="C37" s="149">
        <v>0</v>
      </c>
      <c r="D37" s="142">
        <v>0</v>
      </c>
      <c r="E37" s="149">
        <v>0</v>
      </c>
      <c r="F37" s="149">
        <v>0</v>
      </c>
      <c r="G37" s="149">
        <v>0</v>
      </c>
      <c r="H37" s="149">
        <v>0</v>
      </c>
      <c r="I37" s="143">
        <v>0</v>
      </c>
      <c r="J37" s="142">
        <v>0</v>
      </c>
      <c r="K37" s="142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2">
        <v>0</v>
      </c>
      <c r="U37" s="144" t="s">
        <v>143</v>
      </c>
    </row>
    <row r="38" spans="1:21" ht="15.75" hidden="1">
      <c r="A38" s="148" t="s">
        <v>22</v>
      </c>
      <c r="B38" s="148" t="s">
        <v>6</v>
      </c>
      <c r="C38" s="149">
        <v>0</v>
      </c>
      <c r="D38" s="142">
        <v>0</v>
      </c>
      <c r="E38" s="149">
        <v>0</v>
      </c>
      <c r="F38" s="149">
        <v>0</v>
      </c>
      <c r="G38" s="149">
        <v>0</v>
      </c>
      <c r="H38" s="149">
        <v>0</v>
      </c>
      <c r="I38" s="143">
        <v>0</v>
      </c>
      <c r="J38" s="142">
        <v>0</v>
      </c>
      <c r="K38" s="142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2">
        <v>0</v>
      </c>
      <c r="U38" s="144" t="s">
        <v>143</v>
      </c>
    </row>
    <row r="39" spans="1:21" ht="15.75" hidden="1">
      <c r="A39" s="148" t="s">
        <v>23</v>
      </c>
      <c r="B39" s="148" t="s">
        <v>6</v>
      </c>
      <c r="C39" s="149">
        <v>0</v>
      </c>
      <c r="D39" s="142">
        <v>0</v>
      </c>
      <c r="E39" s="149">
        <v>0</v>
      </c>
      <c r="F39" s="149">
        <v>0</v>
      </c>
      <c r="G39" s="149">
        <v>0</v>
      </c>
      <c r="H39" s="149">
        <v>0</v>
      </c>
      <c r="I39" s="143">
        <v>0</v>
      </c>
      <c r="J39" s="142">
        <v>0</v>
      </c>
      <c r="K39" s="142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42">
        <v>0</v>
      </c>
      <c r="U39" s="144" t="s">
        <v>143</v>
      </c>
    </row>
    <row r="40" spans="1:21" ht="15.75" hidden="1">
      <c r="A40" s="148" t="s">
        <v>24</v>
      </c>
      <c r="B40" s="148" t="s">
        <v>6</v>
      </c>
      <c r="C40" s="149">
        <v>0</v>
      </c>
      <c r="D40" s="142">
        <v>0</v>
      </c>
      <c r="E40" s="149">
        <v>0</v>
      </c>
      <c r="F40" s="149">
        <v>0</v>
      </c>
      <c r="G40" s="149">
        <v>0</v>
      </c>
      <c r="H40" s="149">
        <v>0</v>
      </c>
      <c r="I40" s="143">
        <v>0</v>
      </c>
      <c r="J40" s="142">
        <v>0</v>
      </c>
      <c r="K40" s="142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2">
        <v>0</v>
      </c>
      <c r="U40" s="144" t="s">
        <v>143</v>
      </c>
    </row>
    <row r="41" spans="1:21" ht="15.75" hidden="1">
      <c r="A41" s="148" t="s">
        <v>25</v>
      </c>
      <c r="B41" s="148" t="s">
        <v>6</v>
      </c>
      <c r="C41" s="149">
        <v>0</v>
      </c>
      <c r="D41" s="142">
        <v>0</v>
      </c>
      <c r="E41" s="149">
        <v>0</v>
      </c>
      <c r="F41" s="149">
        <v>0</v>
      </c>
      <c r="G41" s="149">
        <v>0</v>
      </c>
      <c r="H41" s="149">
        <v>0</v>
      </c>
      <c r="I41" s="143">
        <v>0</v>
      </c>
      <c r="J41" s="142">
        <v>0</v>
      </c>
      <c r="K41" s="142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2">
        <v>0</v>
      </c>
      <c r="U41" s="144" t="s">
        <v>143</v>
      </c>
    </row>
    <row r="42" spans="1:21" ht="15.75" hidden="1">
      <c r="A42" s="148" t="s">
        <v>26</v>
      </c>
      <c r="B42" s="148" t="s">
        <v>6</v>
      </c>
      <c r="C42" s="149">
        <v>0</v>
      </c>
      <c r="D42" s="142">
        <v>0</v>
      </c>
      <c r="E42" s="149">
        <v>0</v>
      </c>
      <c r="F42" s="149">
        <v>0</v>
      </c>
      <c r="G42" s="149">
        <v>0</v>
      </c>
      <c r="H42" s="149">
        <v>0</v>
      </c>
      <c r="I42" s="143">
        <v>0</v>
      </c>
      <c r="J42" s="142">
        <v>0</v>
      </c>
      <c r="K42" s="142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2">
        <v>0</v>
      </c>
      <c r="U42" s="144" t="s">
        <v>143</v>
      </c>
    </row>
    <row r="43" spans="1:21" ht="15.75" hidden="1">
      <c r="A43" s="148" t="s">
        <v>28</v>
      </c>
      <c r="B43" s="148" t="s">
        <v>6</v>
      </c>
      <c r="C43" s="149">
        <v>0</v>
      </c>
      <c r="D43" s="142">
        <v>0</v>
      </c>
      <c r="E43" s="149">
        <v>0</v>
      </c>
      <c r="F43" s="149">
        <v>0</v>
      </c>
      <c r="G43" s="149">
        <v>0</v>
      </c>
      <c r="H43" s="149">
        <v>0</v>
      </c>
      <c r="I43" s="143">
        <v>0</v>
      </c>
      <c r="J43" s="142">
        <v>0</v>
      </c>
      <c r="K43" s="142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2">
        <v>0</v>
      </c>
      <c r="U43" s="144" t="s">
        <v>143</v>
      </c>
    </row>
    <row r="44" spans="1:21" ht="15.75">
      <c r="A44" s="150" t="s">
        <v>19</v>
      </c>
      <c r="B44" s="150" t="s">
        <v>148</v>
      </c>
      <c r="C44" s="151">
        <v>256</v>
      </c>
      <c r="D44" s="151">
        <v>297</v>
      </c>
      <c r="E44" s="151">
        <v>63</v>
      </c>
      <c r="F44" s="151">
        <v>234</v>
      </c>
      <c r="G44" s="151">
        <v>1</v>
      </c>
      <c r="H44" s="151">
        <v>0</v>
      </c>
      <c r="I44" s="151">
        <v>296</v>
      </c>
      <c r="J44" s="151">
        <v>290</v>
      </c>
      <c r="K44" s="151">
        <v>199</v>
      </c>
      <c r="L44" s="151">
        <v>197</v>
      </c>
      <c r="M44" s="151">
        <v>2</v>
      </c>
      <c r="N44" s="151">
        <v>91</v>
      </c>
      <c r="O44" s="151">
        <v>0</v>
      </c>
      <c r="P44" s="151">
        <v>0</v>
      </c>
      <c r="Q44" s="151">
        <v>6</v>
      </c>
      <c r="R44" s="151">
        <v>0</v>
      </c>
      <c r="S44" s="151">
        <v>0</v>
      </c>
      <c r="T44" s="151">
        <v>97</v>
      </c>
      <c r="U44" s="152">
        <v>0.6862068965517242</v>
      </c>
    </row>
    <row r="45" spans="1:21" ht="15.75">
      <c r="A45" s="148" t="s">
        <v>13</v>
      </c>
      <c r="B45" s="148" t="s">
        <v>170</v>
      </c>
      <c r="C45" s="149">
        <v>13</v>
      </c>
      <c r="D45" s="142">
        <v>14</v>
      </c>
      <c r="E45" s="149">
        <v>2</v>
      </c>
      <c r="F45" s="149">
        <v>12</v>
      </c>
      <c r="G45" s="149">
        <v>0</v>
      </c>
      <c r="H45" s="149">
        <v>0</v>
      </c>
      <c r="I45" s="143">
        <v>14</v>
      </c>
      <c r="J45" s="142">
        <v>14</v>
      </c>
      <c r="K45" s="142">
        <v>14</v>
      </c>
      <c r="L45" s="149">
        <v>14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2">
        <v>0</v>
      </c>
      <c r="U45" s="144">
        <v>1</v>
      </c>
    </row>
    <row r="46" spans="1:21" ht="15.75">
      <c r="A46" s="148" t="s">
        <v>14</v>
      </c>
      <c r="B46" s="148" t="s">
        <v>171</v>
      </c>
      <c r="C46" s="149">
        <v>73</v>
      </c>
      <c r="D46" s="142">
        <v>81</v>
      </c>
      <c r="E46" s="149">
        <v>29</v>
      </c>
      <c r="F46" s="149">
        <v>52</v>
      </c>
      <c r="G46" s="149">
        <v>0</v>
      </c>
      <c r="H46" s="149">
        <v>0</v>
      </c>
      <c r="I46" s="143">
        <v>81</v>
      </c>
      <c r="J46" s="142">
        <v>75</v>
      </c>
      <c r="K46" s="142">
        <v>46</v>
      </c>
      <c r="L46" s="149">
        <v>45</v>
      </c>
      <c r="M46" s="149">
        <v>1</v>
      </c>
      <c r="N46" s="149">
        <v>29</v>
      </c>
      <c r="O46" s="149">
        <v>0</v>
      </c>
      <c r="P46" s="149">
        <v>0</v>
      </c>
      <c r="Q46" s="149">
        <v>6</v>
      </c>
      <c r="R46" s="149">
        <v>0</v>
      </c>
      <c r="S46" s="149">
        <v>0</v>
      </c>
      <c r="T46" s="142">
        <v>35</v>
      </c>
      <c r="U46" s="144">
        <v>0.6133333333333333</v>
      </c>
    </row>
    <row r="47" spans="1:21" ht="15.75">
      <c r="A47" s="148" t="s">
        <v>19</v>
      </c>
      <c r="B47" s="148" t="s">
        <v>172</v>
      </c>
      <c r="C47" s="149">
        <v>77</v>
      </c>
      <c r="D47" s="142">
        <v>101</v>
      </c>
      <c r="E47" s="149">
        <v>22</v>
      </c>
      <c r="F47" s="149">
        <v>79</v>
      </c>
      <c r="G47" s="149">
        <v>0</v>
      </c>
      <c r="H47" s="149">
        <v>0</v>
      </c>
      <c r="I47" s="143">
        <v>101</v>
      </c>
      <c r="J47" s="142">
        <v>101</v>
      </c>
      <c r="K47" s="142">
        <v>60</v>
      </c>
      <c r="L47" s="149">
        <v>59</v>
      </c>
      <c r="M47" s="149">
        <v>1</v>
      </c>
      <c r="N47" s="149">
        <v>41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2">
        <v>41</v>
      </c>
      <c r="U47" s="144">
        <v>0.594059405940594</v>
      </c>
    </row>
    <row r="48" spans="1:21" ht="15.75">
      <c r="A48" s="148" t="s">
        <v>21</v>
      </c>
      <c r="B48" s="148" t="s">
        <v>173</v>
      </c>
      <c r="C48" s="149">
        <v>93</v>
      </c>
      <c r="D48" s="142">
        <v>101</v>
      </c>
      <c r="E48" s="149">
        <v>10</v>
      </c>
      <c r="F48" s="149">
        <v>91</v>
      </c>
      <c r="G48" s="149">
        <v>1</v>
      </c>
      <c r="H48" s="149">
        <v>0</v>
      </c>
      <c r="I48" s="143">
        <v>100</v>
      </c>
      <c r="J48" s="142">
        <v>100</v>
      </c>
      <c r="K48" s="142">
        <v>79</v>
      </c>
      <c r="L48" s="149">
        <v>79</v>
      </c>
      <c r="M48" s="149">
        <v>0</v>
      </c>
      <c r="N48" s="149">
        <v>21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2">
        <v>21</v>
      </c>
      <c r="U48" s="144">
        <v>0.79</v>
      </c>
    </row>
    <row r="49" spans="1:21" ht="15.75" hidden="1">
      <c r="A49" s="148" t="s">
        <v>22</v>
      </c>
      <c r="B49" s="148" t="s">
        <v>173</v>
      </c>
      <c r="C49" s="149">
        <v>0</v>
      </c>
      <c r="D49" s="142">
        <v>0</v>
      </c>
      <c r="E49" s="149">
        <v>0</v>
      </c>
      <c r="F49" s="149">
        <v>0</v>
      </c>
      <c r="G49" s="149">
        <v>0</v>
      </c>
      <c r="H49" s="149">
        <v>0</v>
      </c>
      <c r="I49" s="143">
        <v>0</v>
      </c>
      <c r="J49" s="142">
        <v>0</v>
      </c>
      <c r="K49" s="142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2">
        <v>0</v>
      </c>
      <c r="U49" s="144" t="s">
        <v>143</v>
      </c>
    </row>
    <row r="50" spans="1:21" ht="15.75" hidden="1">
      <c r="A50" s="148" t="s">
        <v>23</v>
      </c>
      <c r="B50" s="148" t="s">
        <v>173</v>
      </c>
      <c r="C50" s="149">
        <v>0</v>
      </c>
      <c r="D50" s="142">
        <v>0</v>
      </c>
      <c r="E50" s="149">
        <v>0</v>
      </c>
      <c r="F50" s="149">
        <v>0</v>
      </c>
      <c r="G50" s="149">
        <v>0</v>
      </c>
      <c r="H50" s="149">
        <v>0</v>
      </c>
      <c r="I50" s="143">
        <v>0</v>
      </c>
      <c r="J50" s="142">
        <v>0</v>
      </c>
      <c r="K50" s="142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2">
        <v>0</v>
      </c>
      <c r="U50" s="144" t="s">
        <v>143</v>
      </c>
    </row>
    <row r="51" spans="1:21" ht="15.75" hidden="1">
      <c r="A51" s="148" t="s">
        <v>24</v>
      </c>
      <c r="B51" s="148" t="s">
        <v>6</v>
      </c>
      <c r="C51" s="149">
        <v>0</v>
      </c>
      <c r="D51" s="142">
        <v>0</v>
      </c>
      <c r="E51" s="149">
        <v>0</v>
      </c>
      <c r="F51" s="149">
        <v>0</v>
      </c>
      <c r="G51" s="149">
        <v>0</v>
      </c>
      <c r="H51" s="149">
        <v>0</v>
      </c>
      <c r="I51" s="143">
        <v>0</v>
      </c>
      <c r="J51" s="142">
        <v>0</v>
      </c>
      <c r="K51" s="142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2">
        <v>0</v>
      </c>
      <c r="U51" s="144" t="s">
        <v>143</v>
      </c>
    </row>
    <row r="52" spans="1:21" ht="15.75" hidden="1">
      <c r="A52" s="148" t="s">
        <v>25</v>
      </c>
      <c r="B52" s="148" t="s">
        <v>6</v>
      </c>
      <c r="C52" s="149">
        <v>0</v>
      </c>
      <c r="D52" s="142">
        <v>0</v>
      </c>
      <c r="E52" s="149">
        <v>0</v>
      </c>
      <c r="F52" s="149">
        <v>0</v>
      </c>
      <c r="G52" s="149">
        <v>0</v>
      </c>
      <c r="H52" s="149">
        <v>0</v>
      </c>
      <c r="I52" s="143">
        <v>0</v>
      </c>
      <c r="J52" s="142">
        <v>0</v>
      </c>
      <c r="K52" s="142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2">
        <v>0</v>
      </c>
      <c r="U52" s="144" t="s">
        <v>143</v>
      </c>
    </row>
    <row r="53" spans="1:21" ht="15.75" hidden="1">
      <c r="A53" s="148" t="s">
        <v>26</v>
      </c>
      <c r="B53" s="148" t="s">
        <v>6</v>
      </c>
      <c r="C53" s="149">
        <v>0</v>
      </c>
      <c r="D53" s="142">
        <v>0</v>
      </c>
      <c r="E53" s="149">
        <v>0</v>
      </c>
      <c r="F53" s="149">
        <v>0</v>
      </c>
      <c r="G53" s="149">
        <v>0</v>
      </c>
      <c r="H53" s="149">
        <v>0</v>
      </c>
      <c r="I53" s="143">
        <v>0</v>
      </c>
      <c r="J53" s="142">
        <v>0</v>
      </c>
      <c r="K53" s="142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2">
        <v>0</v>
      </c>
      <c r="U53" s="144" t="s">
        <v>143</v>
      </c>
    </row>
    <row r="54" spans="1:21" ht="15.75" hidden="1">
      <c r="A54" s="148" t="s">
        <v>28</v>
      </c>
      <c r="B54" s="148" t="s">
        <v>6</v>
      </c>
      <c r="C54" s="149">
        <v>0</v>
      </c>
      <c r="D54" s="142">
        <v>0</v>
      </c>
      <c r="E54" s="149">
        <v>0</v>
      </c>
      <c r="F54" s="149">
        <v>0</v>
      </c>
      <c r="G54" s="149">
        <v>0</v>
      </c>
      <c r="H54" s="149">
        <v>0</v>
      </c>
      <c r="I54" s="143">
        <v>0</v>
      </c>
      <c r="J54" s="142">
        <v>0</v>
      </c>
      <c r="K54" s="142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2">
        <v>0</v>
      </c>
      <c r="U54" s="144" t="s">
        <v>143</v>
      </c>
    </row>
    <row r="55" spans="1:21" ht="15.75">
      <c r="A55" s="150" t="s">
        <v>21</v>
      </c>
      <c r="B55" s="150" t="s">
        <v>149</v>
      </c>
      <c r="C55" s="151">
        <v>134</v>
      </c>
      <c r="D55" s="151">
        <v>165</v>
      </c>
      <c r="E55" s="151">
        <v>35</v>
      </c>
      <c r="F55" s="151">
        <v>130</v>
      </c>
      <c r="G55" s="151">
        <v>3</v>
      </c>
      <c r="H55" s="151">
        <v>0</v>
      </c>
      <c r="I55" s="151">
        <v>162</v>
      </c>
      <c r="J55" s="151">
        <v>154</v>
      </c>
      <c r="K55" s="151">
        <v>98</v>
      </c>
      <c r="L55" s="151">
        <v>97</v>
      </c>
      <c r="M55" s="151">
        <v>1</v>
      </c>
      <c r="N55" s="151">
        <v>56</v>
      </c>
      <c r="O55" s="151">
        <v>0</v>
      </c>
      <c r="P55" s="151">
        <v>0</v>
      </c>
      <c r="Q55" s="151">
        <v>8</v>
      </c>
      <c r="R55" s="151">
        <v>0</v>
      </c>
      <c r="S55" s="151">
        <v>0</v>
      </c>
      <c r="T55" s="151">
        <v>64</v>
      </c>
      <c r="U55" s="152">
        <v>0.6363636363636364</v>
      </c>
    </row>
    <row r="56" spans="1:21" ht="15.75">
      <c r="A56" s="148" t="s">
        <v>13</v>
      </c>
      <c r="B56" s="148" t="s">
        <v>174</v>
      </c>
      <c r="C56" s="149">
        <v>58</v>
      </c>
      <c r="D56" s="142">
        <v>76</v>
      </c>
      <c r="E56" s="149">
        <v>20</v>
      </c>
      <c r="F56" s="149">
        <v>56</v>
      </c>
      <c r="G56" s="149">
        <v>2</v>
      </c>
      <c r="H56" s="149">
        <v>0</v>
      </c>
      <c r="I56" s="143">
        <v>74</v>
      </c>
      <c r="J56" s="142">
        <v>69</v>
      </c>
      <c r="K56" s="142">
        <v>43</v>
      </c>
      <c r="L56" s="149">
        <v>42</v>
      </c>
      <c r="M56" s="149">
        <v>1</v>
      </c>
      <c r="N56" s="149">
        <v>26</v>
      </c>
      <c r="O56" s="149">
        <v>0</v>
      </c>
      <c r="P56" s="149">
        <v>0</v>
      </c>
      <c r="Q56" s="149">
        <v>5</v>
      </c>
      <c r="R56" s="149">
        <v>0</v>
      </c>
      <c r="S56" s="149">
        <v>0</v>
      </c>
      <c r="T56" s="142">
        <v>31</v>
      </c>
      <c r="U56" s="144">
        <v>0.6231884057971014</v>
      </c>
    </row>
    <row r="57" spans="1:21" ht="15.75">
      <c r="A57" s="148" t="s">
        <v>14</v>
      </c>
      <c r="B57" s="148" t="s">
        <v>175</v>
      </c>
      <c r="C57" s="149">
        <v>9</v>
      </c>
      <c r="D57" s="142">
        <v>9</v>
      </c>
      <c r="E57" s="149">
        <v>1</v>
      </c>
      <c r="F57" s="149">
        <v>8</v>
      </c>
      <c r="G57" s="149">
        <v>0</v>
      </c>
      <c r="H57" s="149">
        <v>0</v>
      </c>
      <c r="I57" s="143">
        <v>9</v>
      </c>
      <c r="J57" s="142">
        <v>9</v>
      </c>
      <c r="K57" s="142">
        <v>4</v>
      </c>
      <c r="L57" s="149">
        <v>4</v>
      </c>
      <c r="M57" s="149">
        <v>0</v>
      </c>
      <c r="N57" s="149">
        <v>5</v>
      </c>
      <c r="O57" s="149">
        <v>0</v>
      </c>
      <c r="P57" s="149">
        <v>0</v>
      </c>
      <c r="Q57" s="149">
        <v>0</v>
      </c>
      <c r="R57" s="149">
        <v>0</v>
      </c>
      <c r="S57" s="149">
        <v>0</v>
      </c>
      <c r="T57" s="142">
        <v>5</v>
      </c>
      <c r="U57" s="144">
        <v>0.4444444444444444</v>
      </c>
    </row>
    <row r="58" spans="1:21" ht="15.75">
      <c r="A58" s="148" t="s">
        <v>19</v>
      </c>
      <c r="B58" s="148" t="s">
        <v>176</v>
      </c>
      <c r="C58" s="149">
        <v>67</v>
      </c>
      <c r="D58" s="142">
        <v>80</v>
      </c>
      <c r="E58" s="149">
        <v>14</v>
      </c>
      <c r="F58" s="149">
        <v>66</v>
      </c>
      <c r="G58" s="149">
        <v>1</v>
      </c>
      <c r="H58" s="149">
        <v>0</v>
      </c>
      <c r="I58" s="143">
        <v>79</v>
      </c>
      <c r="J58" s="142">
        <v>76</v>
      </c>
      <c r="K58" s="142">
        <v>51</v>
      </c>
      <c r="L58" s="149">
        <v>51</v>
      </c>
      <c r="M58" s="149">
        <v>0</v>
      </c>
      <c r="N58" s="149">
        <v>25</v>
      </c>
      <c r="O58" s="149">
        <v>0</v>
      </c>
      <c r="P58" s="149">
        <v>0</v>
      </c>
      <c r="Q58" s="149">
        <v>3</v>
      </c>
      <c r="R58" s="149">
        <v>0</v>
      </c>
      <c r="S58" s="149">
        <v>0</v>
      </c>
      <c r="T58" s="142">
        <v>28</v>
      </c>
      <c r="U58" s="144">
        <v>0.6710526315789473</v>
      </c>
    </row>
    <row r="59" spans="1:21" ht="15.75" hidden="1">
      <c r="A59" s="148" t="s">
        <v>21</v>
      </c>
      <c r="B59" s="148" t="s">
        <v>6</v>
      </c>
      <c r="C59" s="149">
        <v>0</v>
      </c>
      <c r="D59" s="142">
        <v>0</v>
      </c>
      <c r="E59" s="149">
        <v>0</v>
      </c>
      <c r="F59" s="149">
        <v>0</v>
      </c>
      <c r="G59" s="149">
        <v>0</v>
      </c>
      <c r="H59" s="149">
        <v>0</v>
      </c>
      <c r="I59" s="143">
        <v>0</v>
      </c>
      <c r="J59" s="142">
        <v>0</v>
      </c>
      <c r="K59" s="142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2">
        <v>0</v>
      </c>
      <c r="U59" s="144" t="s">
        <v>143</v>
      </c>
    </row>
    <row r="60" spans="1:21" ht="15.75" hidden="1">
      <c r="A60" s="148" t="s">
        <v>22</v>
      </c>
      <c r="B60" s="148" t="s">
        <v>6</v>
      </c>
      <c r="C60" s="149">
        <v>0</v>
      </c>
      <c r="D60" s="142">
        <v>0</v>
      </c>
      <c r="E60" s="149">
        <v>0</v>
      </c>
      <c r="F60" s="149">
        <v>0</v>
      </c>
      <c r="G60" s="149">
        <v>0</v>
      </c>
      <c r="H60" s="149">
        <v>0</v>
      </c>
      <c r="I60" s="143">
        <v>0</v>
      </c>
      <c r="J60" s="142">
        <v>0</v>
      </c>
      <c r="K60" s="142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2">
        <v>0</v>
      </c>
      <c r="U60" s="144" t="s">
        <v>143</v>
      </c>
    </row>
    <row r="61" spans="1:21" ht="15.75" hidden="1">
      <c r="A61" s="148" t="s">
        <v>23</v>
      </c>
      <c r="B61" s="148" t="s">
        <v>6</v>
      </c>
      <c r="C61" s="149">
        <v>0</v>
      </c>
      <c r="D61" s="142">
        <v>0</v>
      </c>
      <c r="E61" s="149">
        <v>0</v>
      </c>
      <c r="F61" s="149">
        <v>0</v>
      </c>
      <c r="G61" s="149">
        <v>0</v>
      </c>
      <c r="H61" s="149">
        <v>0</v>
      </c>
      <c r="I61" s="143">
        <v>0</v>
      </c>
      <c r="J61" s="142">
        <v>0</v>
      </c>
      <c r="K61" s="142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  <c r="T61" s="142">
        <v>0</v>
      </c>
      <c r="U61" s="144" t="s">
        <v>143</v>
      </c>
    </row>
    <row r="62" spans="1:21" ht="15.75" hidden="1">
      <c r="A62" s="148" t="s">
        <v>24</v>
      </c>
      <c r="B62" s="148" t="s">
        <v>6</v>
      </c>
      <c r="C62" s="149">
        <v>0</v>
      </c>
      <c r="D62" s="142">
        <v>0</v>
      </c>
      <c r="E62" s="149">
        <v>0</v>
      </c>
      <c r="F62" s="149">
        <v>0</v>
      </c>
      <c r="G62" s="149">
        <v>0</v>
      </c>
      <c r="H62" s="149">
        <v>0</v>
      </c>
      <c r="I62" s="143">
        <v>0</v>
      </c>
      <c r="J62" s="142">
        <v>0</v>
      </c>
      <c r="K62" s="142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2">
        <v>0</v>
      </c>
      <c r="U62" s="144" t="s">
        <v>143</v>
      </c>
    </row>
    <row r="63" spans="1:21" ht="15.75" hidden="1">
      <c r="A63" s="148" t="s">
        <v>25</v>
      </c>
      <c r="B63" s="148" t="s">
        <v>6</v>
      </c>
      <c r="C63" s="149">
        <v>0</v>
      </c>
      <c r="D63" s="142">
        <v>0</v>
      </c>
      <c r="E63" s="149">
        <v>0</v>
      </c>
      <c r="F63" s="149">
        <v>0</v>
      </c>
      <c r="G63" s="149">
        <v>0</v>
      </c>
      <c r="H63" s="149">
        <v>0</v>
      </c>
      <c r="I63" s="143">
        <v>0</v>
      </c>
      <c r="J63" s="142">
        <v>0</v>
      </c>
      <c r="K63" s="142">
        <v>0</v>
      </c>
      <c r="L63" s="149">
        <v>0</v>
      </c>
      <c r="M63" s="149">
        <v>0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49">
        <v>0</v>
      </c>
      <c r="T63" s="142">
        <v>0</v>
      </c>
      <c r="U63" s="144" t="s">
        <v>143</v>
      </c>
    </row>
    <row r="64" spans="1:21" ht="15.75" hidden="1">
      <c r="A64" s="148" t="s">
        <v>26</v>
      </c>
      <c r="B64" s="148" t="s">
        <v>6</v>
      </c>
      <c r="C64" s="149">
        <v>0</v>
      </c>
      <c r="D64" s="142">
        <v>0</v>
      </c>
      <c r="E64" s="149">
        <v>0</v>
      </c>
      <c r="F64" s="149">
        <v>0</v>
      </c>
      <c r="G64" s="149">
        <v>0</v>
      </c>
      <c r="H64" s="149">
        <v>0</v>
      </c>
      <c r="I64" s="143">
        <v>0</v>
      </c>
      <c r="J64" s="142">
        <v>0</v>
      </c>
      <c r="K64" s="142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2">
        <v>0</v>
      </c>
      <c r="U64" s="144" t="s">
        <v>143</v>
      </c>
    </row>
    <row r="65" spans="1:21" ht="15.75" hidden="1">
      <c r="A65" s="148" t="s">
        <v>28</v>
      </c>
      <c r="B65" s="148" t="s">
        <v>6</v>
      </c>
      <c r="C65" s="149">
        <v>0</v>
      </c>
      <c r="D65" s="142">
        <v>0</v>
      </c>
      <c r="E65" s="149">
        <v>0</v>
      </c>
      <c r="F65" s="149">
        <v>0</v>
      </c>
      <c r="G65" s="149">
        <v>0</v>
      </c>
      <c r="H65" s="149">
        <v>0</v>
      </c>
      <c r="I65" s="143">
        <v>0</v>
      </c>
      <c r="J65" s="142">
        <v>0</v>
      </c>
      <c r="K65" s="142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142">
        <v>0</v>
      </c>
      <c r="U65" s="144" t="s">
        <v>143</v>
      </c>
    </row>
    <row r="66" spans="1:21" ht="15.75">
      <c r="A66" s="150" t="s">
        <v>22</v>
      </c>
      <c r="B66" s="150" t="s">
        <v>150</v>
      </c>
      <c r="C66" s="151">
        <v>194</v>
      </c>
      <c r="D66" s="151">
        <v>231</v>
      </c>
      <c r="E66" s="151">
        <v>79</v>
      </c>
      <c r="F66" s="151">
        <v>152</v>
      </c>
      <c r="G66" s="151">
        <v>0</v>
      </c>
      <c r="H66" s="151">
        <v>0</v>
      </c>
      <c r="I66" s="151">
        <v>231</v>
      </c>
      <c r="J66" s="151">
        <v>191</v>
      </c>
      <c r="K66" s="151">
        <v>132</v>
      </c>
      <c r="L66" s="151">
        <v>132</v>
      </c>
      <c r="M66" s="151">
        <v>0</v>
      </c>
      <c r="N66" s="151">
        <v>56</v>
      </c>
      <c r="O66" s="151">
        <v>3</v>
      </c>
      <c r="P66" s="151">
        <v>0</v>
      </c>
      <c r="Q66" s="151">
        <v>40</v>
      </c>
      <c r="R66" s="151">
        <v>0</v>
      </c>
      <c r="S66" s="151">
        <v>0</v>
      </c>
      <c r="T66" s="151">
        <v>99</v>
      </c>
      <c r="U66" s="152">
        <v>0.6910994764397905</v>
      </c>
    </row>
    <row r="67" spans="1:21" ht="15.75">
      <c r="A67" s="148" t="s">
        <v>13</v>
      </c>
      <c r="B67" s="148" t="s">
        <v>177</v>
      </c>
      <c r="C67" s="149">
        <v>31</v>
      </c>
      <c r="D67" s="142">
        <v>34</v>
      </c>
      <c r="E67" s="149">
        <v>10</v>
      </c>
      <c r="F67" s="149">
        <v>24</v>
      </c>
      <c r="G67" s="149">
        <v>0</v>
      </c>
      <c r="H67" s="149">
        <v>0</v>
      </c>
      <c r="I67" s="143">
        <v>34</v>
      </c>
      <c r="J67" s="142">
        <v>30</v>
      </c>
      <c r="K67" s="142">
        <v>24</v>
      </c>
      <c r="L67" s="149">
        <v>24</v>
      </c>
      <c r="M67" s="149">
        <v>0</v>
      </c>
      <c r="N67" s="149">
        <v>5</v>
      </c>
      <c r="O67" s="149">
        <v>1</v>
      </c>
      <c r="P67" s="149">
        <v>0</v>
      </c>
      <c r="Q67" s="149">
        <v>4</v>
      </c>
      <c r="R67" s="149">
        <v>0</v>
      </c>
      <c r="S67" s="149">
        <v>0</v>
      </c>
      <c r="T67" s="142">
        <v>10</v>
      </c>
      <c r="U67" s="144">
        <v>0.8</v>
      </c>
    </row>
    <row r="68" spans="1:21" ht="15.75">
      <c r="A68" s="148" t="s">
        <v>14</v>
      </c>
      <c r="B68" s="148" t="s">
        <v>179</v>
      </c>
      <c r="C68" s="149">
        <v>92</v>
      </c>
      <c r="D68" s="142">
        <v>110</v>
      </c>
      <c r="E68" s="149">
        <v>47</v>
      </c>
      <c r="F68" s="149">
        <v>63</v>
      </c>
      <c r="G68" s="149">
        <v>0</v>
      </c>
      <c r="H68" s="149">
        <v>0</v>
      </c>
      <c r="I68" s="143">
        <v>110</v>
      </c>
      <c r="J68" s="142">
        <v>79</v>
      </c>
      <c r="K68" s="142">
        <v>59</v>
      </c>
      <c r="L68" s="149">
        <v>59</v>
      </c>
      <c r="M68" s="149">
        <v>0</v>
      </c>
      <c r="N68" s="149">
        <v>19</v>
      </c>
      <c r="O68" s="149">
        <v>1</v>
      </c>
      <c r="P68" s="149">
        <v>0</v>
      </c>
      <c r="Q68" s="149">
        <v>31</v>
      </c>
      <c r="R68" s="149">
        <v>0</v>
      </c>
      <c r="S68" s="149">
        <v>0</v>
      </c>
      <c r="T68" s="142">
        <v>51</v>
      </c>
      <c r="U68" s="144">
        <v>0.7468354430379747</v>
      </c>
    </row>
    <row r="69" spans="1:21" ht="15.75">
      <c r="A69" s="148" t="s">
        <v>19</v>
      </c>
      <c r="B69" s="148" t="s">
        <v>159</v>
      </c>
      <c r="C69" s="149">
        <v>71</v>
      </c>
      <c r="D69" s="142">
        <v>87</v>
      </c>
      <c r="E69" s="149">
        <v>22</v>
      </c>
      <c r="F69" s="149">
        <v>65</v>
      </c>
      <c r="G69" s="149">
        <v>0</v>
      </c>
      <c r="H69" s="149">
        <v>0</v>
      </c>
      <c r="I69" s="143">
        <v>87</v>
      </c>
      <c r="J69" s="142">
        <v>82</v>
      </c>
      <c r="K69" s="142">
        <v>49</v>
      </c>
      <c r="L69" s="149">
        <v>49</v>
      </c>
      <c r="M69" s="149">
        <v>0</v>
      </c>
      <c r="N69" s="149">
        <v>32</v>
      </c>
      <c r="O69" s="149">
        <v>1</v>
      </c>
      <c r="P69" s="149">
        <v>0</v>
      </c>
      <c r="Q69" s="149">
        <v>5</v>
      </c>
      <c r="R69" s="149">
        <v>0</v>
      </c>
      <c r="S69" s="149">
        <v>0</v>
      </c>
      <c r="T69" s="142">
        <v>38</v>
      </c>
      <c r="U69" s="144">
        <v>0.5975609756097561</v>
      </c>
    </row>
    <row r="70" spans="1:21" ht="15.75" hidden="1">
      <c r="A70" s="148" t="s">
        <v>21</v>
      </c>
      <c r="B70" s="148" t="s">
        <v>159</v>
      </c>
      <c r="C70" s="149">
        <v>0</v>
      </c>
      <c r="D70" s="142">
        <v>0</v>
      </c>
      <c r="E70" s="149">
        <v>0</v>
      </c>
      <c r="F70" s="149">
        <v>0</v>
      </c>
      <c r="G70" s="149">
        <v>0</v>
      </c>
      <c r="H70" s="149">
        <v>0</v>
      </c>
      <c r="I70" s="143">
        <v>0</v>
      </c>
      <c r="J70" s="142">
        <v>0</v>
      </c>
      <c r="K70" s="142">
        <v>0</v>
      </c>
      <c r="L70" s="149">
        <v>0</v>
      </c>
      <c r="M70" s="149">
        <v>0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49">
        <v>0</v>
      </c>
      <c r="T70" s="142">
        <v>0</v>
      </c>
      <c r="U70" s="144" t="s">
        <v>143</v>
      </c>
    </row>
    <row r="71" spans="1:21" ht="15.75" hidden="1">
      <c r="A71" s="148" t="s">
        <v>22</v>
      </c>
      <c r="B71" s="148" t="s">
        <v>6</v>
      </c>
      <c r="C71" s="149">
        <v>0</v>
      </c>
      <c r="D71" s="142">
        <v>0</v>
      </c>
      <c r="E71" s="149">
        <v>0</v>
      </c>
      <c r="F71" s="149">
        <v>0</v>
      </c>
      <c r="G71" s="149">
        <v>0</v>
      </c>
      <c r="H71" s="149">
        <v>0</v>
      </c>
      <c r="I71" s="143">
        <v>0</v>
      </c>
      <c r="J71" s="142">
        <v>0</v>
      </c>
      <c r="K71" s="142">
        <v>0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2">
        <v>0</v>
      </c>
      <c r="U71" s="144" t="s">
        <v>143</v>
      </c>
    </row>
    <row r="72" spans="1:21" ht="15.75" hidden="1">
      <c r="A72" s="148" t="s">
        <v>23</v>
      </c>
      <c r="B72" s="148" t="s">
        <v>6</v>
      </c>
      <c r="C72" s="149">
        <v>0</v>
      </c>
      <c r="D72" s="142">
        <v>0</v>
      </c>
      <c r="E72" s="149">
        <v>0</v>
      </c>
      <c r="F72" s="149">
        <v>0</v>
      </c>
      <c r="G72" s="149">
        <v>0</v>
      </c>
      <c r="H72" s="149">
        <v>0</v>
      </c>
      <c r="I72" s="143">
        <v>0</v>
      </c>
      <c r="J72" s="142">
        <v>0</v>
      </c>
      <c r="K72" s="142">
        <v>0</v>
      </c>
      <c r="L72" s="149">
        <v>0</v>
      </c>
      <c r="M72" s="149">
        <v>0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49">
        <v>0</v>
      </c>
      <c r="T72" s="142">
        <v>0</v>
      </c>
      <c r="U72" s="144" t="s">
        <v>143</v>
      </c>
    </row>
    <row r="73" spans="1:21" ht="15.75" hidden="1">
      <c r="A73" s="148" t="s">
        <v>24</v>
      </c>
      <c r="B73" s="148" t="s">
        <v>6</v>
      </c>
      <c r="C73" s="149">
        <v>0</v>
      </c>
      <c r="D73" s="142">
        <v>0</v>
      </c>
      <c r="E73" s="149">
        <v>0</v>
      </c>
      <c r="F73" s="149">
        <v>0</v>
      </c>
      <c r="G73" s="149">
        <v>0</v>
      </c>
      <c r="H73" s="149">
        <v>0</v>
      </c>
      <c r="I73" s="143">
        <v>0</v>
      </c>
      <c r="J73" s="142">
        <v>0</v>
      </c>
      <c r="K73" s="142">
        <v>0</v>
      </c>
      <c r="L73" s="149">
        <v>0</v>
      </c>
      <c r="M73" s="149">
        <v>0</v>
      </c>
      <c r="N73" s="149">
        <v>0</v>
      </c>
      <c r="O73" s="149">
        <v>0</v>
      </c>
      <c r="P73" s="149">
        <v>0</v>
      </c>
      <c r="Q73" s="149">
        <v>0</v>
      </c>
      <c r="R73" s="149">
        <v>0</v>
      </c>
      <c r="S73" s="149">
        <v>0</v>
      </c>
      <c r="T73" s="142">
        <v>0</v>
      </c>
      <c r="U73" s="144" t="s">
        <v>143</v>
      </c>
    </row>
    <row r="74" spans="1:21" ht="15.75" hidden="1">
      <c r="A74" s="148" t="s">
        <v>25</v>
      </c>
      <c r="B74" s="148" t="s">
        <v>6</v>
      </c>
      <c r="C74" s="149">
        <v>0</v>
      </c>
      <c r="D74" s="142">
        <v>0</v>
      </c>
      <c r="E74" s="149">
        <v>0</v>
      </c>
      <c r="F74" s="149">
        <v>0</v>
      </c>
      <c r="G74" s="149">
        <v>0</v>
      </c>
      <c r="H74" s="149">
        <v>0</v>
      </c>
      <c r="I74" s="143">
        <v>0</v>
      </c>
      <c r="J74" s="142">
        <v>0</v>
      </c>
      <c r="K74" s="142">
        <v>0</v>
      </c>
      <c r="L74" s="149">
        <v>0</v>
      </c>
      <c r="M74" s="149">
        <v>0</v>
      </c>
      <c r="N74" s="149">
        <v>0</v>
      </c>
      <c r="O74" s="149">
        <v>0</v>
      </c>
      <c r="P74" s="149">
        <v>0</v>
      </c>
      <c r="Q74" s="149">
        <v>0</v>
      </c>
      <c r="R74" s="149">
        <v>0</v>
      </c>
      <c r="S74" s="149">
        <v>0</v>
      </c>
      <c r="T74" s="142">
        <v>0</v>
      </c>
      <c r="U74" s="144" t="s">
        <v>143</v>
      </c>
    </row>
    <row r="75" spans="1:21" ht="15.75" hidden="1">
      <c r="A75" s="148" t="s">
        <v>26</v>
      </c>
      <c r="B75" s="148" t="s">
        <v>6</v>
      </c>
      <c r="C75" s="149">
        <v>0</v>
      </c>
      <c r="D75" s="142">
        <v>0</v>
      </c>
      <c r="E75" s="149">
        <v>0</v>
      </c>
      <c r="F75" s="149">
        <v>0</v>
      </c>
      <c r="G75" s="149">
        <v>0</v>
      </c>
      <c r="H75" s="149">
        <v>0</v>
      </c>
      <c r="I75" s="143">
        <v>0</v>
      </c>
      <c r="J75" s="142">
        <v>0</v>
      </c>
      <c r="K75" s="142">
        <v>0</v>
      </c>
      <c r="L75" s="149">
        <v>0</v>
      </c>
      <c r="M75" s="149">
        <v>0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49">
        <v>0</v>
      </c>
      <c r="T75" s="142">
        <v>0</v>
      </c>
      <c r="U75" s="144" t="s">
        <v>143</v>
      </c>
    </row>
    <row r="76" spans="1:21" ht="15.75" hidden="1">
      <c r="A76" s="148" t="s">
        <v>28</v>
      </c>
      <c r="B76" s="148" t="s">
        <v>6</v>
      </c>
      <c r="C76" s="149">
        <v>0</v>
      </c>
      <c r="D76" s="142">
        <v>0</v>
      </c>
      <c r="E76" s="149">
        <v>0</v>
      </c>
      <c r="F76" s="149">
        <v>0</v>
      </c>
      <c r="G76" s="149">
        <v>0</v>
      </c>
      <c r="H76" s="149">
        <v>0</v>
      </c>
      <c r="I76" s="143">
        <v>0</v>
      </c>
      <c r="J76" s="142">
        <v>0</v>
      </c>
      <c r="K76" s="142">
        <v>0</v>
      </c>
      <c r="L76" s="149">
        <v>0</v>
      </c>
      <c r="M76" s="149">
        <v>0</v>
      </c>
      <c r="N76" s="149">
        <v>0</v>
      </c>
      <c r="O76" s="149">
        <v>0</v>
      </c>
      <c r="P76" s="149">
        <v>0</v>
      </c>
      <c r="Q76" s="149">
        <v>0</v>
      </c>
      <c r="R76" s="149">
        <v>0</v>
      </c>
      <c r="S76" s="149">
        <v>0</v>
      </c>
      <c r="T76" s="142">
        <v>0</v>
      </c>
      <c r="U76" s="144" t="s">
        <v>143</v>
      </c>
    </row>
    <row r="77" spans="1:21" ht="15.75">
      <c r="A77" s="150" t="s">
        <v>23</v>
      </c>
      <c r="B77" s="150" t="s">
        <v>151</v>
      </c>
      <c r="C77" s="151">
        <v>157</v>
      </c>
      <c r="D77" s="151">
        <v>186</v>
      </c>
      <c r="E77" s="151">
        <v>57</v>
      </c>
      <c r="F77" s="151">
        <v>129</v>
      </c>
      <c r="G77" s="151">
        <v>2</v>
      </c>
      <c r="H77" s="151">
        <v>0</v>
      </c>
      <c r="I77" s="151">
        <v>184</v>
      </c>
      <c r="J77" s="151">
        <v>167</v>
      </c>
      <c r="K77" s="151">
        <v>99</v>
      </c>
      <c r="L77" s="151">
        <v>99</v>
      </c>
      <c r="M77" s="151">
        <v>0</v>
      </c>
      <c r="N77" s="151">
        <v>68</v>
      </c>
      <c r="O77" s="151">
        <v>0</v>
      </c>
      <c r="P77" s="151">
        <v>0</v>
      </c>
      <c r="Q77" s="151">
        <v>17</v>
      </c>
      <c r="R77" s="151">
        <v>0</v>
      </c>
      <c r="S77" s="151">
        <v>0</v>
      </c>
      <c r="T77" s="151">
        <v>85</v>
      </c>
      <c r="U77" s="152">
        <v>0.592814371257485</v>
      </c>
    </row>
    <row r="78" spans="1:21" ht="15.75">
      <c r="A78" s="148" t="s">
        <v>13</v>
      </c>
      <c r="B78" s="148" t="s">
        <v>187</v>
      </c>
      <c r="C78" s="149">
        <v>33</v>
      </c>
      <c r="D78" s="142">
        <v>33</v>
      </c>
      <c r="E78" s="149">
        <v>2</v>
      </c>
      <c r="F78" s="149">
        <v>31</v>
      </c>
      <c r="G78" s="149">
        <v>0</v>
      </c>
      <c r="H78" s="149">
        <v>0</v>
      </c>
      <c r="I78" s="143">
        <v>33</v>
      </c>
      <c r="J78" s="142">
        <v>33</v>
      </c>
      <c r="K78" s="142">
        <v>29</v>
      </c>
      <c r="L78" s="149">
        <v>29</v>
      </c>
      <c r="M78" s="149">
        <v>0</v>
      </c>
      <c r="N78" s="149">
        <v>4</v>
      </c>
      <c r="O78" s="149">
        <v>0</v>
      </c>
      <c r="P78" s="149">
        <v>0</v>
      </c>
      <c r="Q78" s="149">
        <v>0</v>
      </c>
      <c r="R78" s="149">
        <v>0</v>
      </c>
      <c r="S78" s="149">
        <v>0</v>
      </c>
      <c r="T78" s="142">
        <v>4</v>
      </c>
      <c r="U78" s="144">
        <v>0.8787878787878788</v>
      </c>
    </row>
    <row r="79" spans="1:21" ht="15.75">
      <c r="A79" s="148" t="s">
        <v>14</v>
      </c>
      <c r="B79" s="148" t="s">
        <v>178</v>
      </c>
      <c r="C79" s="149">
        <v>67</v>
      </c>
      <c r="D79" s="142">
        <v>81</v>
      </c>
      <c r="E79" s="149">
        <v>26</v>
      </c>
      <c r="F79" s="149">
        <v>55</v>
      </c>
      <c r="G79" s="149">
        <v>0</v>
      </c>
      <c r="H79" s="149">
        <v>0</v>
      </c>
      <c r="I79" s="143">
        <v>81</v>
      </c>
      <c r="J79" s="142">
        <v>73</v>
      </c>
      <c r="K79" s="142">
        <v>40</v>
      </c>
      <c r="L79" s="149">
        <v>40</v>
      </c>
      <c r="M79" s="149">
        <v>0</v>
      </c>
      <c r="N79" s="149">
        <v>33</v>
      </c>
      <c r="O79" s="149">
        <v>0</v>
      </c>
      <c r="P79" s="149">
        <v>0</v>
      </c>
      <c r="Q79" s="149">
        <v>8</v>
      </c>
      <c r="R79" s="149">
        <v>0</v>
      </c>
      <c r="S79" s="149">
        <v>0</v>
      </c>
      <c r="T79" s="142">
        <v>41</v>
      </c>
      <c r="U79" s="144">
        <v>0.547945205479452</v>
      </c>
    </row>
    <row r="80" spans="1:21" ht="15.75">
      <c r="A80" s="148" t="s">
        <v>19</v>
      </c>
      <c r="B80" s="148" t="s">
        <v>181</v>
      </c>
      <c r="C80" s="149">
        <v>57</v>
      </c>
      <c r="D80" s="142">
        <v>72</v>
      </c>
      <c r="E80" s="149">
        <v>29</v>
      </c>
      <c r="F80" s="149">
        <v>43</v>
      </c>
      <c r="G80" s="149">
        <v>2</v>
      </c>
      <c r="H80" s="149">
        <v>0</v>
      </c>
      <c r="I80" s="143">
        <v>70</v>
      </c>
      <c r="J80" s="142">
        <v>61</v>
      </c>
      <c r="K80" s="142">
        <v>30</v>
      </c>
      <c r="L80" s="149">
        <v>30</v>
      </c>
      <c r="M80" s="149">
        <v>0</v>
      </c>
      <c r="N80" s="149">
        <v>31</v>
      </c>
      <c r="O80" s="149">
        <v>0</v>
      </c>
      <c r="P80" s="149">
        <v>0</v>
      </c>
      <c r="Q80" s="149">
        <v>9</v>
      </c>
      <c r="R80" s="149">
        <v>0</v>
      </c>
      <c r="S80" s="149">
        <v>0</v>
      </c>
      <c r="T80" s="142">
        <v>40</v>
      </c>
      <c r="U80" s="144">
        <v>0.4918032786885246</v>
      </c>
    </row>
    <row r="81" spans="1:21" ht="15.75" hidden="1">
      <c r="A81" s="148" t="s">
        <v>21</v>
      </c>
      <c r="B81" s="148" t="s">
        <v>6</v>
      </c>
      <c r="C81" s="149">
        <v>0</v>
      </c>
      <c r="D81" s="142">
        <v>0</v>
      </c>
      <c r="E81" s="149">
        <v>0</v>
      </c>
      <c r="F81" s="149">
        <v>0</v>
      </c>
      <c r="G81" s="149">
        <v>0</v>
      </c>
      <c r="H81" s="149">
        <v>0</v>
      </c>
      <c r="I81" s="143">
        <v>0</v>
      </c>
      <c r="J81" s="142">
        <v>0</v>
      </c>
      <c r="K81" s="142">
        <v>0</v>
      </c>
      <c r="L81" s="149">
        <v>0</v>
      </c>
      <c r="M81" s="149">
        <v>0</v>
      </c>
      <c r="N81" s="149">
        <v>0</v>
      </c>
      <c r="O81" s="149">
        <v>0</v>
      </c>
      <c r="P81" s="149">
        <v>0</v>
      </c>
      <c r="Q81" s="149">
        <v>0</v>
      </c>
      <c r="R81" s="149">
        <v>0</v>
      </c>
      <c r="S81" s="149">
        <v>0</v>
      </c>
      <c r="T81" s="142">
        <v>0</v>
      </c>
      <c r="U81" s="144" t="s">
        <v>143</v>
      </c>
    </row>
    <row r="82" spans="1:21" ht="15.75" hidden="1">
      <c r="A82" s="148" t="s">
        <v>22</v>
      </c>
      <c r="B82" s="148" t="s">
        <v>6</v>
      </c>
      <c r="C82" s="149">
        <v>0</v>
      </c>
      <c r="D82" s="142">
        <v>0</v>
      </c>
      <c r="E82" s="149">
        <v>0</v>
      </c>
      <c r="F82" s="149">
        <v>0</v>
      </c>
      <c r="G82" s="149">
        <v>0</v>
      </c>
      <c r="H82" s="149">
        <v>0</v>
      </c>
      <c r="I82" s="143">
        <v>0</v>
      </c>
      <c r="J82" s="142">
        <v>0</v>
      </c>
      <c r="K82" s="142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2">
        <v>0</v>
      </c>
      <c r="U82" s="144" t="s">
        <v>143</v>
      </c>
    </row>
    <row r="83" spans="1:21" ht="15.75" hidden="1">
      <c r="A83" s="148" t="s">
        <v>23</v>
      </c>
      <c r="B83" s="148" t="s">
        <v>6</v>
      </c>
      <c r="C83" s="149">
        <v>0</v>
      </c>
      <c r="D83" s="142">
        <v>0</v>
      </c>
      <c r="E83" s="149">
        <v>0</v>
      </c>
      <c r="F83" s="149">
        <v>0</v>
      </c>
      <c r="G83" s="149">
        <v>0</v>
      </c>
      <c r="H83" s="149">
        <v>0</v>
      </c>
      <c r="I83" s="143">
        <v>0</v>
      </c>
      <c r="J83" s="142">
        <v>0</v>
      </c>
      <c r="K83" s="142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2">
        <v>0</v>
      </c>
      <c r="U83" s="144" t="s">
        <v>143</v>
      </c>
    </row>
    <row r="84" spans="1:21" ht="15.75" hidden="1">
      <c r="A84" s="148" t="s">
        <v>24</v>
      </c>
      <c r="B84" s="148" t="s">
        <v>6</v>
      </c>
      <c r="C84" s="149">
        <v>0</v>
      </c>
      <c r="D84" s="142">
        <v>0</v>
      </c>
      <c r="E84" s="149">
        <v>0</v>
      </c>
      <c r="F84" s="149">
        <v>0</v>
      </c>
      <c r="G84" s="149">
        <v>0</v>
      </c>
      <c r="H84" s="149">
        <v>0</v>
      </c>
      <c r="I84" s="143">
        <v>0</v>
      </c>
      <c r="J84" s="142">
        <v>0</v>
      </c>
      <c r="K84" s="142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2">
        <v>0</v>
      </c>
      <c r="U84" s="144" t="s">
        <v>143</v>
      </c>
    </row>
    <row r="85" spans="1:21" ht="15.75" hidden="1">
      <c r="A85" s="148" t="s">
        <v>25</v>
      </c>
      <c r="B85" s="148" t="s">
        <v>6</v>
      </c>
      <c r="C85" s="149">
        <v>0</v>
      </c>
      <c r="D85" s="142">
        <v>0</v>
      </c>
      <c r="E85" s="149">
        <v>0</v>
      </c>
      <c r="F85" s="149">
        <v>0</v>
      </c>
      <c r="G85" s="149">
        <v>0</v>
      </c>
      <c r="H85" s="149">
        <v>0</v>
      </c>
      <c r="I85" s="143">
        <v>0</v>
      </c>
      <c r="J85" s="142">
        <v>0</v>
      </c>
      <c r="K85" s="142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2">
        <v>0</v>
      </c>
      <c r="U85" s="144" t="s">
        <v>143</v>
      </c>
    </row>
    <row r="86" spans="1:21" ht="15.75" hidden="1">
      <c r="A86" s="148" t="s">
        <v>26</v>
      </c>
      <c r="B86" s="148" t="s">
        <v>6</v>
      </c>
      <c r="C86" s="149">
        <v>0</v>
      </c>
      <c r="D86" s="142">
        <v>0</v>
      </c>
      <c r="E86" s="149">
        <v>0</v>
      </c>
      <c r="F86" s="149">
        <v>0</v>
      </c>
      <c r="G86" s="149">
        <v>0</v>
      </c>
      <c r="H86" s="149">
        <v>0</v>
      </c>
      <c r="I86" s="143">
        <v>0</v>
      </c>
      <c r="J86" s="142">
        <v>0</v>
      </c>
      <c r="K86" s="142">
        <v>0</v>
      </c>
      <c r="L86" s="149">
        <v>0</v>
      </c>
      <c r="M86" s="149">
        <v>0</v>
      </c>
      <c r="N86" s="149">
        <v>0</v>
      </c>
      <c r="O86" s="149">
        <v>0</v>
      </c>
      <c r="P86" s="149">
        <v>0</v>
      </c>
      <c r="Q86" s="149">
        <v>0</v>
      </c>
      <c r="R86" s="149">
        <v>0</v>
      </c>
      <c r="S86" s="149">
        <v>0</v>
      </c>
      <c r="T86" s="142">
        <v>0</v>
      </c>
      <c r="U86" s="144" t="s">
        <v>143</v>
      </c>
    </row>
    <row r="87" spans="1:21" ht="15.75" hidden="1">
      <c r="A87" s="148" t="s">
        <v>28</v>
      </c>
      <c r="B87" s="148" t="s">
        <v>6</v>
      </c>
      <c r="C87" s="149">
        <v>0</v>
      </c>
      <c r="D87" s="142">
        <v>0</v>
      </c>
      <c r="E87" s="149">
        <v>0</v>
      </c>
      <c r="F87" s="149">
        <v>0</v>
      </c>
      <c r="G87" s="149">
        <v>0</v>
      </c>
      <c r="H87" s="149">
        <v>0</v>
      </c>
      <c r="I87" s="143">
        <v>0</v>
      </c>
      <c r="J87" s="142">
        <v>0</v>
      </c>
      <c r="K87" s="142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142">
        <v>0</v>
      </c>
      <c r="U87" s="144" t="s">
        <v>143</v>
      </c>
    </row>
    <row r="88" spans="1:21" ht="15.75">
      <c r="A88" s="150" t="s">
        <v>24</v>
      </c>
      <c r="B88" s="150" t="s">
        <v>152</v>
      </c>
      <c r="C88" s="151">
        <v>137</v>
      </c>
      <c r="D88" s="151">
        <v>160</v>
      </c>
      <c r="E88" s="151">
        <v>45</v>
      </c>
      <c r="F88" s="151">
        <v>115</v>
      </c>
      <c r="G88" s="151">
        <v>0</v>
      </c>
      <c r="H88" s="151">
        <v>0</v>
      </c>
      <c r="I88" s="151">
        <v>160</v>
      </c>
      <c r="J88" s="151">
        <v>145</v>
      </c>
      <c r="K88" s="151">
        <v>109</v>
      </c>
      <c r="L88" s="151">
        <v>107</v>
      </c>
      <c r="M88" s="151">
        <v>2</v>
      </c>
      <c r="N88" s="151">
        <v>36</v>
      </c>
      <c r="O88" s="151">
        <v>0</v>
      </c>
      <c r="P88" s="151">
        <v>0</v>
      </c>
      <c r="Q88" s="151">
        <v>14</v>
      </c>
      <c r="R88" s="151">
        <v>1</v>
      </c>
      <c r="S88" s="151">
        <v>0</v>
      </c>
      <c r="T88" s="151">
        <v>51</v>
      </c>
      <c r="U88" s="152">
        <v>0.7517241379310344</v>
      </c>
    </row>
    <row r="89" spans="1:21" ht="15.75">
      <c r="A89" s="148" t="s">
        <v>13</v>
      </c>
      <c r="B89" s="148" t="s">
        <v>182</v>
      </c>
      <c r="C89" s="149">
        <v>36</v>
      </c>
      <c r="D89" s="142">
        <v>36</v>
      </c>
      <c r="E89" s="149">
        <v>9</v>
      </c>
      <c r="F89" s="149">
        <v>27</v>
      </c>
      <c r="G89" s="149">
        <v>0</v>
      </c>
      <c r="H89" s="149">
        <v>0</v>
      </c>
      <c r="I89" s="143">
        <v>36</v>
      </c>
      <c r="J89" s="142">
        <v>33</v>
      </c>
      <c r="K89" s="142">
        <v>27</v>
      </c>
      <c r="L89" s="149">
        <v>27</v>
      </c>
      <c r="M89" s="149">
        <v>0</v>
      </c>
      <c r="N89" s="149">
        <v>6</v>
      </c>
      <c r="O89" s="149">
        <v>0</v>
      </c>
      <c r="P89" s="149">
        <v>0</v>
      </c>
      <c r="Q89" s="149">
        <v>3</v>
      </c>
      <c r="R89" s="149">
        <v>0</v>
      </c>
      <c r="S89" s="149">
        <v>0</v>
      </c>
      <c r="T89" s="142">
        <v>9</v>
      </c>
      <c r="U89" s="144">
        <v>0.8181818181818182</v>
      </c>
    </row>
    <row r="90" spans="1:21" ht="15.75">
      <c r="A90" s="148" t="s">
        <v>14</v>
      </c>
      <c r="B90" s="148" t="s">
        <v>183</v>
      </c>
      <c r="C90" s="149">
        <v>52</v>
      </c>
      <c r="D90" s="142">
        <v>59</v>
      </c>
      <c r="E90" s="149">
        <v>21</v>
      </c>
      <c r="F90" s="149">
        <v>38</v>
      </c>
      <c r="G90" s="149">
        <v>0</v>
      </c>
      <c r="H90" s="149">
        <v>0</v>
      </c>
      <c r="I90" s="143">
        <v>59</v>
      </c>
      <c r="J90" s="142">
        <v>55</v>
      </c>
      <c r="K90" s="142">
        <v>40</v>
      </c>
      <c r="L90" s="149">
        <v>40</v>
      </c>
      <c r="M90" s="149">
        <v>0</v>
      </c>
      <c r="N90" s="149">
        <v>15</v>
      </c>
      <c r="O90" s="149">
        <v>0</v>
      </c>
      <c r="P90" s="149">
        <v>0</v>
      </c>
      <c r="Q90" s="149">
        <v>4</v>
      </c>
      <c r="R90" s="149">
        <v>0</v>
      </c>
      <c r="S90" s="149">
        <v>0</v>
      </c>
      <c r="T90" s="142">
        <v>19</v>
      </c>
      <c r="U90" s="144">
        <v>0.7272727272727273</v>
      </c>
    </row>
    <row r="91" spans="1:21" ht="15.75">
      <c r="A91" s="148" t="s">
        <v>19</v>
      </c>
      <c r="B91" s="148" t="s">
        <v>184</v>
      </c>
      <c r="C91" s="149">
        <v>49</v>
      </c>
      <c r="D91" s="142">
        <v>65</v>
      </c>
      <c r="E91" s="149">
        <v>15</v>
      </c>
      <c r="F91" s="149">
        <v>50</v>
      </c>
      <c r="G91" s="149">
        <v>0</v>
      </c>
      <c r="H91" s="149">
        <v>0</v>
      </c>
      <c r="I91" s="143">
        <v>65</v>
      </c>
      <c r="J91" s="142">
        <v>57</v>
      </c>
      <c r="K91" s="142">
        <v>42</v>
      </c>
      <c r="L91" s="149">
        <v>40</v>
      </c>
      <c r="M91" s="149">
        <v>2</v>
      </c>
      <c r="N91" s="149">
        <v>15</v>
      </c>
      <c r="O91" s="149">
        <v>0</v>
      </c>
      <c r="P91" s="149">
        <v>0</v>
      </c>
      <c r="Q91" s="149">
        <v>7</v>
      </c>
      <c r="R91" s="149">
        <v>1</v>
      </c>
      <c r="S91" s="149">
        <v>0</v>
      </c>
      <c r="T91" s="142">
        <v>23</v>
      </c>
      <c r="U91" s="144">
        <v>0.7368421052631579</v>
      </c>
    </row>
    <row r="92" spans="1:21" ht="15.75" hidden="1">
      <c r="A92" s="148" t="s">
        <v>21</v>
      </c>
      <c r="B92" s="148" t="s">
        <v>6</v>
      </c>
      <c r="C92" s="149">
        <v>0</v>
      </c>
      <c r="D92" s="142">
        <v>0</v>
      </c>
      <c r="E92" s="149">
        <v>0</v>
      </c>
      <c r="F92" s="149">
        <v>0</v>
      </c>
      <c r="G92" s="149">
        <v>0</v>
      </c>
      <c r="H92" s="149">
        <v>0</v>
      </c>
      <c r="I92" s="143">
        <v>0</v>
      </c>
      <c r="J92" s="142">
        <v>0</v>
      </c>
      <c r="K92" s="142">
        <v>0</v>
      </c>
      <c r="L92" s="149">
        <v>0</v>
      </c>
      <c r="M92" s="149">
        <v>0</v>
      </c>
      <c r="N92" s="149">
        <v>0</v>
      </c>
      <c r="O92" s="149">
        <v>0</v>
      </c>
      <c r="P92" s="149">
        <v>0</v>
      </c>
      <c r="Q92" s="149">
        <v>0</v>
      </c>
      <c r="R92" s="149">
        <v>0</v>
      </c>
      <c r="S92" s="149">
        <v>0</v>
      </c>
      <c r="T92" s="142">
        <v>0</v>
      </c>
      <c r="U92" s="144" t="s">
        <v>143</v>
      </c>
    </row>
    <row r="93" spans="1:21" ht="15.75" hidden="1">
      <c r="A93" s="148" t="s">
        <v>22</v>
      </c>
      <c r="B93" s="148" t="s">
        <v>6</v>
      </c>
      <c r="C93" s="149">
        <v>0</v>
      </c>
      <c r="D93" s="142">
        <v>0</v>
      </c>
      <c r="E93" s="149">
        <v>0</v>
      </c>
      <c r="F93" s="149">
        <v>0</v>
      </c>
      <c r="G93" s="149">
        <v>0</v>
      </c>
      <c r="H93" s="149">
        <v>0</v>
      </c>
      <c r="I93" s="143">
        <v>0</v>
      </c>
      <c r="J93" s="142">
        <v>0</v>
      </c>
      <c r="K93" s="142">
        <v>0</v>
      </c>
      <c r="L93" s="149">
        <v>0</v>
      </c>
      <c r="M93" s="149">
        <v>0</v>
      </c>
      <c r="N93" s="149">
        <v>0</v>
      </c>
      <c r="O93" s="149">
        <v>0</v>
      </c>
      <c r="P93" s="149">
        <v>0</v>
      </c>
      <c r="Q93" s="149">
        <v>0</v>
      </c>
      <c r="R93" s="149">
        <v>0</v>
      </c>
      <c r="S93" s="149">
        <v>0</v>
      </c>
      <c r="T93" s="142">
        <v>0</v>
      </c>
      <c r="U93" s="144" t="s">
        <v>143</v>
      </c>
    </row>
    <row r="94" spans="1:21" ht="15.75" hidden="1">
      <c r="A94" s="148" t="s">
        <v>23</v>
      </c>
      <c r="B94" s="148" t="s">
        <v>6</v>
      </c>
      <c r="C94" s="149">
        <v>0</v>
      </c>
      <c r="D94" s="142">
        <v>0</v>
      </c>
      <c r="E94" s="149">
        <v>0</v>
      </c>
      <c r="F94" s="149">
        <v>0</v>
      </c>
      <c r="G94" s="149">
        <v>0</v>
      </c>
      <c r="H94" s="149">
        <v>0</v>
      </c>
      <c r="I94" s="143">
        <v>0</v>
      </c>
      <c r="J94" s="142">
        <v>0</v>
      </c>
      <c r="K94" s="142">
        <v>0</v>
      </c>
      <c r="L94" s="149">
        <v>0</v>
      </c>
      <c r="M94" s="149">
        <v>0</v>
      </c>
      <c r="N94" s="149">
        <v>0</v>
      </c>
      <c r="O94" s="149">
        <v>0</v>
      </c>
      <c r="P94" s="149">
        <v>0</v>
      </c>
      <c r="Q94" s="149">
        <v>0</v>
      </c>
      <c r="R94" s="149">
        <v>0</v>
      </c>
      <c r="S94" s="149">
        <v>0</v>
      </c>
      <c r="T94" s="142">
        <v>0</v>
      </c>
      <c r="U94" s="144" t="s">
        <v>143</v>
      </c>
    </row>
    <row r="95" spans="1:21" ht="15.75" hidden="1">
      <c r="A95" s="148" t="s">
        <v>24</v>
      </c>
      <c r="B95" s="148" t="s">
        <v>6</v>
      </c>
      <c r="C95" s="149">
        <v>0</v>
      </c>
      <c r="D95" s="142">
        <v>0</v>
      </c>
      <c r="E95" s="149">
        <v>0</v>
      </c>
      <c r="F95" s="149">
        <v>0</v>
      </c>
      <c r="G95" s="149">
        <v>0</v>
      </c>
      <c r="H95" s="149">
        <v>0</v>
      </c>
      <c r="I95" s="143">
        <v>0</v>
      </c>
      <c r="J95" s="142">
        <v>0</v>
      </c>
      <c r="K95" s="142">
        <v>0</v>
      </c>
      <c r="L95" s="149">
        <v>0</v>
      </c>
      <c r="M95" s="149">
        <v>0</v>
      </c>
      <c r="N95" s="149">
        <v>0</v>
      </c>
      <c r="O95" s="149">
        <v>0</v>
      </c>
      <c r="P95" s="149">
        <v>0</v>
      </c>
      <c r="Q95" s="149">
        <v>0</v>
      </c>
      <c r="R95" s="149">
        <v>0</v>
      </c>
      <c r="S95" s="149">
        <v>0</v>
      </c>
      <c r="T95" s="142">
        <v>0</v>
      </c>
      <c r="U95" s="144" t="s">
        <v>143</v>
      </c>
    </row>
    <row r="96" spans="1:21" ht="15.75" hidden="1">
      <c r="A96" s="148" t="s">
        <v>25</v>
      </c>
      <c r="B96" s="148" t="s">
        <v>6</v>
      </c>
      <c r="C96" s="149">
        <v>0</v>
      </c>
      <c r="D96" s="142">
        <v>0</v>
      </c>
      <c r="E96" s="149">
        <v>0</v>
      </c>
      <c r="F96" s="149">
        <v>0</v>
      </c>
      <c r="G96" s="149">
        <v>0</v>
      </c>
      <c r="H96" s="149">
        <v>0</v>
      </c>
      <c r="I96" s="143">
        <v>0</v>
      </c>
      <c r="J96" s="142">
        <v>0</v>
      </c>
      <c r="K96" s="142">
        <v>0</v>
      </c>
      <c r="L96" s="149">
        <v>0</v>
      </c>
      <c r="M96" s="149">
        <v>0</v>
      </c>
      <c r="N96" s="149">
        <v>0</v>
      </c>
      <c r="O96" s="149">
        <v>0</v>
      </c>
      <c r="P96" s="149">
        <v>0</v>
      </c>
      <c r="Q96" s="149">
        <v>0</v>
      </c>
      <c r="R96" s="149">
        <v>0</v>
      </c>
      <c r="S96" s="149">
        <v>0</v>
      </c>
      <c r="T96" s="142">
        <v>0</v>
      </c>
      <c r="U96" s="144" t="s">
        <v>143</v>
      </c>
    </row>
    <row r="97" spans="1:21" ht="15.75" hidden="1">
      <c r="A97" s="148" t="s">
        <v>26</v>
      </c>
      <c r="B97" s="148" t="s">
        <v>6</v>
      </c>
      <c r="C97" s="149">
        <v>0</v>
      </c>
      <c r="D97" s="142">
        <v>0</v>
      </c>
      <c r="E97" s="149">
        <v>0</v>
      </c>
      <c r="F97" s="149">
        <v>0</v>
      </c>
      <c r="G97" s="149">
        <v>0</v>
      </c>
      <c r="H97" s="149">
        <v>0</v>
      </c>
      <c r="I97" s="143">
        <v>0</v>
      </c>
      <c r="J97" s="142">
        <v>0</v>
      </c>
      <c r="K97" s="142">
        <v>0</v>
      </c>
      <c r="L97" s="149">
        <v>0</v>
      </c>
      <c r="M97" s="149">
        <v>0</v>
      </c>
      <c r="N97" s="149">
        <v>0</v>
      </c>
      <c r="O97" s="149">
        <v>0</v>
      </c>
      <c r="P97" s="149">
        <v>0</v>
      </c>
      <c r="Q97" s="149">
        <v>0</v>
      </c>
      <c r="R97" s="149">
        <v>0</v>
      </c>
      <c r="S97" s="149">
        <v>0</v>
      </c>
      <c r="T97" s="142">
        <v>0</v>
      </c>
      <c r="U97" s="144" t="s">
        <v>143</v>
      </c>
    </row>
    <row r="98" spans="1:21" ht="15.75" hidden="1">
      <c r="A98" s="148" t="s">
        <v>28</v>
      </c>
      <c r="B98" s="148" t="s">
        <v>6</v>
      </c>
      <c r="C98" s="149">
        <v>0</v>
      </c>
      <c r="D98" s="142">
        <v>0</v>
      </c>
      <c r="E98" s="149">
        <v>0</v>
      </c>
      <c r="F98" s="149">
        <v>0</v>
      </c>
      <c r="G98" s="149">
        <v>0</v>
      </c>
      <c r="H98" s="149">
        <v>0</v>
      </c>
      <c r="I98" s="143">
        <v>0</v>
      </c>
      <c r="J98" s="142">
        <v>0</v>
      </c>
      <c r="K98" s="142">
        <v>0</v>
      </c>
      <c r="L98" s="149">
        <v>0</v>
      </c>
      <c r="M98" s="149">
        <v>0</v>
      </c>
      <c r="N98" s="149">
        <v>0</v>
      </c>
      <c r="O98" s="149">
        <v>0</v>
      </c>
      <c r="P98" s="149">
        <v>0</v>
      </c>
      <c r="Q98" s="149">
        <v>0</v>
      </c>
      <c r="R98" s="149">
        <v>0</v>
      </c>
      <c r="S98" s="149">
        <v>0</v>
      </c>
      <c r="T98" s="142">
        <v>0</v>
      </c>
      <c r="U98" s="144" t="s">
        <v>143</v>
      </c>
    </row>
    <row r="99" spans="1:21" ht="15.75">
      <c r="A99" s="150" t="s">
        <v>25</v>
      </c>
      <c r="B99" s="150" t="s">
        <v>153</v>
      </c>
      <c r="C99" s="151">
        <v>67</v>
      </c>
      <c r="D99" s="151">
        <v>72</v>
      </c>
      <c r="E99" s="151">
        <v>12</v>
      </c>
      <c r="F99" s="151">
        <v>60</v>
      </c>
      <c r="G99" s="151">
        <v>0</v>
      </c>
      <c r="H99" s="151">
        <v>0</v>
      </c>
      <c r="I99" s="151">
        <v>72</v>
      </c>
      <c r="J99" s="151">
        <v>69</v>
      </c>
      <c r="K99" s="151">
        <v>37</v>
      </c>
      <c r="L99" s="151">
        <v>37</v>
      </c>
      <c r="M99" s="151">
        <v>0</v>
      </c>
      <c r="N99" s="151">
        <v>32</v>
      </c>
      <c r="O99" s="151">
        <v>0</v>
      </c>
      <c r="P99" s="151">
        <v>0</v>
      </c>
      <c r="Q99" s="151">
        <v>3</v>
      </c>
      <c r="R99" s="151">
        <v>0</v>
      </c>
      <c r="S99" s="151">
        <v>0</v>
      </c>
      <c r="T99" s="151">
        <v>35</v>
      </c>
      <c r="U99" s="152">
        <v>0.5362318840579711</v>
      </c>
    </row>
    <row r="100" spans="1:21" ht="15.75">
      <c r="A100" s="148" t="s">
        <v>13</v>
      </c>
      <c r="B100" s="148" t="s">
        <v>180</v>
      </c>
      <c r="C100" s="149">
        <v>24</v>
      </c>
      <c r="D100" s="142">
        <v>24</v>
      </c>
      <c r="E100" s="149">
        <v>2</v>
      </c>
      <c r="F100" s="149">
        <v>22</v>
      </c>
      <c r="G100" s="149">
        <v>0</v>
      </c>
      <c r="H100" s="149">
        <v>0</v>
      </c>
      <c r="I100" s="143">
        <v>24</v>
      </c>
      <c r="J100" s="142">
        <v>24</v>
      </c>
      <c r="K100" s="142">
        <v>17</v>
      </c>
      <c r="L100" s="149">
        <v>17</v>
      </c>
      <c r="M100" s="149">
        <v>0</v>
      </c>
      <c r="N100" s="149">
        <v>7</v>
      </c>
      <c r="O100" s="149">
        <v>0</v>
      </c>
      <c r="P100" s="149">
        <v>0</v>
      </c>
      <c r="Q100" s="149">
        <v>0</v>
      </c>
      <c r="R100" s="149">
        <v>0</v>
      </c>
      <c r="S100" s="149">
        <v>0</v>
      </c>
      <c r="T100" s="142">
        <v>7</v>
      </c>
      <c r="U100" s="144">
        <v>0.7083333333333334</v>
      </c>
    </row>
    <row r="101" spans="1:21" ht="15.75">
      <c r="A101" s="148" t="s">
        <v>14</v>
      </c>
      <c r="B101" s="148" t="s">
        <v>190</v>
      </c>
      <c r="C101" s="149">
        <v>43</v>
      </c>
      <c r="D101" s="142">
        <v>48</v>
      </c>
      <c r="E101" s="149">
        <v>10</v>
      </c>
      <c r="F101" s="149">
        <v>38</v>
      </c>
      <c r="G101" s="149">
        <v>0</v>
      </c>
      <c r="H101" s="149">
        <v>0</v>
      </c>
      <c r="I101" s="143">
        <v>48</v>
      </c>
      <c r="J101" s="142">
        <v>45</v>
      </c>
      <c r="K101" s="142">
        <v>20</v>
      </c>
      <c r="L101" s="149">
        <v>20</v>
      </c>
      <c r="M101" s="149">
        <v>0</v>
      </c>
      <c r="N101" s="149">
        <v>25</v>
      </c>
      <c r="O101" s="149">
        <v>0</v>
      </c>
      <c r="P101" s="149">
        <v>0</v>
      </c>
      <c r="Q101" s="149">
        <v>3</v>
      </c>
      <c r="R101" s="149">
        <v>0</v>
      </c>
      <c r="S101" s="149">
        <v>0</v>
      </c>
      <c r="T101" s="142">
        <v>28</v>
      </c>
      <c r="U101" s="144">
        <v>0.4444444444444444</v>
      </c>
    </row>
    <row r="102" spans="1:21" ht="15.75" hidden="1">
      <c r="A102" s="148" t="s">
        <v>19</v>
      </c>
      <c r="B102" s="148" t="s">
        <v>185</v>
      </c>
      <c r="C102" s="149">
        <v>0</v>
      </c>
      <c r="D102" s="142">
        <v>0</v>
      </c>
      <c r="E102" s="149">
        <v>0</v>
      </c>
      <c r="F102" s="149">
        <v>0</v>
      </c>
      <c r="G102" s="149">
        <v>0</v>
      </c>
      <c r="H102" s="149">
        <v>0</v>
      </c>
      <c r="I102" s="143">
        <v>0</v>
      </c>
      <c r="J102" s="142">
        <v>0</v>
      </c>
      <c r="K102" s="142">
        <v>0</v>
      </c>
      <c r="L102" s="149">
        <v>0</v>
      </c>
      <c r="M102" s="149">
        <v>0</v>
      </c>
      <c r="N102" s="149">
        <v>0</v>
      </c>
      <c r="O102" s="149">
        <v>0</v>
      </c>
      <c r="P102" s="149">
        <v>0</v>
      </c>
      <c r="Q102" s="149">
        <v>0</v>
      </c>
      <c r="R102" s="149">
        <v>0</v>
      </c>
      <c r="S102" s="149">
        <v>0</v>
      </c>
      <c r="T102" s="142">
        <v>0</v>
      </c>
      <c r="U102" s="144" t="s">
        <v>143</v>
      </c>
    </row>
    <row r="103" spans="1:21" ht="15.75" hidden="1">
      <c r="A103" s="148" t="s">
        <v>21</v>
      </c>
      <c r="B103" s="148" t="s">
        <v>6</v>
      </c>
      <c r="C103" s="149">
        <v>0</v>
      </c>
      <c r="D103" s="142">
        <v>0</v>
      </c>
      <c r="E103" s="149">
        <v>0</v>
      </c>
      <c r="F103" s="149">
        <v>0</v>
      </c>
      <c r="G103" s="149">
        <v>0</v>
      </c>
      <c r="H103" s="149">
        <v>0</v>
      </c>
      <c r="I103" s="143">
        <v>0</v>
      </c>
      <c r="J103" s="142">
        <v>0</v>
      </c>
      <c r="K103" s="142">
        <v>0</v>
      </c>
      <c r="L103" s="149">
        <v>0</v>
      </c>
      <c r="M103" s="149">
        <v>0</v>
      </c>
      <c r="N103" s="149">
        <v>0</v>
      </c>
      <c r="O103" s="149">
        <v>0</v>
      </c>
      <c r="P103" s="149">
        <v>0</v>
      </c>
      <c r="Q103" s="149">
        <v>0</v>
      </c>
      <c r="R103" s="149">
        <v>0</v>
      </c>
      <c r="S103" s="149">
        <v>0</v>
      </c>
      <c r="T103" s="142">
        <v>0</v>
      </c>
      <c r="U103" s="144" t="s">
        <v>143</v>
      </c>
    </row>
    <row r="104" spans="1:21" ht="15.75" hidden="1">
      <c r="A104" s="148" t="s">
        <v>22</v>
      </c>
      <c r="B104" s="148" t="s">
        <v>6</v>
      </c>
      <c r="C104" s="149">
        <v>0</v>
      </c>
      <c r="D104" s="142">
        <v>0</v>
      </c>
      <c r="E104" s="149">
        <v>0</v>
      </c>
      <c r="F104" s="149">
        <v>0</v>
      </c>
      <c r="G104" s="149">
        <v>0</v>
      </c>
      <c r="H104" s="149">
        <v>0</v>
      </c>
      <c r="I104" s="143">
        <v>0</v>
      </c>
      <c r="J104" s="142">
        <v>0</v>
      </c>
      <c r="K104" s="142">
        <v>0</v>
      </c>
      <c r="L104" s="149">
        <v>0</v>
      </c>
      <c r="M104" s="149">
        <v>0</v>
      </c>
      <c r="N104" s="149">
        <v>0</v>
      </c>
      <c r="O104" s="149">
        <v>0</v>
      </c>
      <c r="P104" s="149">
        <v>0</v>
      </c>
      <c r="Q104" s="149">
        <v>0</v>
      </c>
      <c r="R104" s="149">
        <v>0</v>
      </c>
      <c r="S104" s="149">
        <v>0</v>
      </c>
      <c r="T104" s="142">
        <v>0</v>
      </c>
      <c r="U104" s="144" t="s">
        <v>143</v>
      </c>
    </row>
    <row r="105" spans="1:21" ht="15.75" hidden="1">
      <c r="A105" s="148" t="s">
        <v>23</v>
      </c>
      <c r="B105" s="148" t="s">
        <v>6</v>
      </c>
      <c r="C105" s="149">
        <v>0</v>
      </c>
      <c r="D105" s="142">
        <v>0</v>
      </c>
      <c r="E105" s="149">
        <v>0</v>
      </c>
      <c r="F105" s="149">
        <v>0</v>
      </c>
      <c r="G105" s="149">
        <v>0</v>
      </c>
      <c r="H105" s="149">
        <v>0</v>
      </c>
      <c r="I105" s="143">
        <v>0</v>
      </c>
      <c r="J105" s="142">
        <v>0</v>
      </c>
      <c r="K105" s="142">
        <v>0</v>
      </c>
      <c r="L105" s="149">
        <v>0</v>
      </c>
      <c r="M105" s="149">
        <v>0</v>
      </c>
      <c r="N105" s="149">
        <v>0</v>
      </c>
      <c r="O105" s="149">
        <v>0</v>
      </c>
      <c r="P105" s="149">
        <v>0</v>
      </c>
      <c r="Q105" s="149">
        <v>0</v>
      </c>
      <c r="R105" s="149">
        <v>0</v>
      </c>
      <c r="S105" s="149">
        <v>0</v>
      </c>
      <c r="T105" s="142">
        <v>0</v>
      </c>
      <c r="U105" s="144" t="s">
        <v>143</v>
      </c>
    </row>
    <row r="106" spans="1:21" ht="15.75" hidden="1">
      <c r="A106" s="148" t="s">
        <v>24</v>
      </c>
      <c r="B106" s="148" t="s">
        <v>6</v>
      </c>
      <c r="C106" s="149">
        <v>0</v>
      </c>
      <c r="D106" s="142">
        <v>0</v>
      </c>
      <c r="E106" s="149">
        <v>0</v>
      </c>
      <c r="F106" s="149">
        <v>0</v>
      </c>
      <c r="G106" s="149">
        <v>0</v>
      </c>
      <c r="H106" s="149">
        <v>0</v>
      </c>
      <c r="I106" s="143">
        <v>0</v>
      </c>
      <c r="J106" s="142">
        <v>0</v>
      </c>
      <c r="K106" s="142">
        <v>0</v>
      </c>
      <c r="L106" s="149">
        <v>0</v>
      </c>
      <c r="M106" s="149">
        <v>0</v>
      </c>
      <c r="N106" s="149">
        <v>0</v>
      </c>
      <c r="O106" s="149">
        <v>0</v>
      </c>
      <c r="P106" s="149">
        <v>0</v>
      </c>
      <c r="Q106" s="149">
        <v>0</v>
      </c>
      <c r="R106" s="149">
        <v>0</v>
      </c>
      <c r="S106" s="149">
        <v>0</v>
      </c>
      <c r="T106" s="142">
        <v>0</v>
      </c>
      <c r="U106" s="144" t="s">
        <v>143</v>
      </c>
    </row>
    <row r="107" spans="1:21" ht="15.75" hidden="1">
      <c r="A107" s="148" t="s">
        <v>25</v>
      </c>
      <c r="B107" s="148" t="s">
        <v>6</v>
      </c>
      <c r="C107" s="149">
        <v>0</v>
      </c>
      <c r="D107" s="142">
        <v>0</v>
      </c>
      <c r="E107" s="149">
        <v>0</v>
      </c>
      <c r="F107" s="149">
        <v>0</v>
      </c>
      <c r="G107" s="149">
        <v>0</v>
      </c>
      <c r="H107" s="149">
        <v>0</v>
      </c>
      <c r="I107" s="143">
        <v>0</v>
      </c>
      <c r="J107" s="142">
        <v>0</v>
      </c>
      <c r="K107" s="142">
        <v>0</v>
      </c>
      <c r="L107" s="149">
        <v>0</v>
      </c>
      <c r="M107" s="149">
        <v>0</v>
      </c>
      <c r="N107" s="149">
        <v>0</v>
      </c>
      <c r="O107" s="149">
        <v>0</v>
      </c>
      <c r="P107" s="149">
        <v>0</v>
      </c>
      <c r="Q107" s="149">
        <v>0</v>
      </c>
      <c r="R107" s="149">
        <v>0</v>
      </c>
      <c r="S107" s="149">
        <v>0</v>
      </c>
      <c r="T107" s="142">
        <v>0</v>
      </c>
      <c r="U107" s="144" t="s">
        <v>143</v>
      </c>
    </row>
    <row r="108" spans="1:21" ht="15.75" hidden="1">
      <c r="A108" s="148" t="s">
        <v>26</v>
      </c>
      <c r="B108" s="148" t="s">
        <v>6</v>
      </c>
      <c r="C108" s="149">
        <v>0</v>
      </c>
      <c r="D108" s="142">
        <v>0</v>
      </c>
      <c r="E108" s="149">
        <v>0</v>
      </c>
      <c r="F108" s="149">
        <v>0</v>
      </c>
      <c r="G108" s="149">
        <v>0</v>
      </c>
      <c r="H108" s="149">
        <v>0</v>
      </c>
      <c r="I108" s="143">
        <v>0</v>
      </c>
      <c r="J108" s="142">
        <v>0</v>
      </c>
      <c r="K108" s="142">
        <v>0</v>
      </c>
      <c r="L108" s="149">
        <v>0</v>
      </c>
      <c r="M108" s="149">
        <v>0</v>
      </c>
      <c r="N108" s="149">
        <v>0</v>
      </c>
      <c r="O108" s="149">
        <v>0</v>
      </c>
      <c r="P108" s="149">
        <v>0</v>
      </c>
      <c r="Q108" s="149">
        <v>0</v>
      </c>
      <c r="R108" s="149">
        <v>0</v>
      </c>
      <c r="S108" s="149">
        <v>0</v>
      </c>
      <c r="T108" s="142">
        <v>0</v>
      </c>
      <c r="U108" s="144" t="s">
        <v>143</v>
      </c>
    </row>
    <row r="109" spans="1:21" ht="15.75" hidden="1">
      <c r="A109" s="148" t="s">
        <v>28</v>
      </c>
      <c r="B109" s="148" t="s">
        <v>6</v>
      </c>
      <c r="C109" s="149">
        <v>0</v>
      </c>
      <c r="D109" s="142">
        <v>0</v>
      </c>
      <c r="E109" s="149">
        <v>0</v>
      </c>
      <c r="F109" s="149">
        <v>0</v>
      </c>
      <c r="G109" s="149">
        <v>0</v>
      </c>
      <c r="H109" s="149">
        <v>0</v>
      </c>
      <c r="I109" s="143">
        <v>0</v>
      </c>
      <c r="J109" s="142">
        <v>0</v>
      </c>
      <c r="K109" s="142">
        <v>0</v>
      </c>
      <c r="L109" s="149">
        <v>0</v>
      </c>
      <c r="M109" s="149">
        <v>0</v>
      </c>
      <c r="N109" s="149">
        <v>0</v>
      </c>
      <c r="O109" s="149">
        <v>0</v>
      </c>
      <c r="P109" s="149">
        <v>0</v>
      </c>
      <c r="Q109" s="149">
        <v>0</v>
      </c>
      <c r="R109" s="149">
        <v>0</v>
      </c>
      <c r="S109" s="149">
        <v>0</v>
      </c>
      <c r="T109" s="142">
        <v>0</v>
      </c>
      <c r="U109" s="144" t="s">
        <v>143</v>
      </c>
    </row>
    <row r="110" spans="1:21" ht="15.75">
      <c r="A110" s="150" t="s">
        <v>26</v>
      </c>
      <c r="B110" s="150" t="s">
        <v>154</v>
      </c>
      <c r="C110" s="151">
        <v>262</v>
      </c>
      <c r="D110" s="151">
        <v>299</v>
      </c>
      <c r="E110" s="151">
        <v>96</v>
      </c>
      <c r="F110" s="151">
        <v>203</v>
      </c>
      <c r="G110" s="151">
        <v>6</v>
      </c>
      <c r="H110" s="151">
        <v>0</v>
      </c>
      <c r="I110" s="151">
        <v>293</v>
      </c>
      <c r="J110" s="151">
        <v>259</v>
      </c>
      <c r="K110" s="151">
        <v>140</v>
      </c>
      <c r="L110" s="151">
        <v>140</v>
      </c>
      <c r="M110" s="151">
        <v>0</v>
      </c>
      <c r="N110" s="151">
        <v>119</v>
      </c>
      <c r="O110" s="151">
        <v>0</v>
      </c>
      <c r="P110" s="151">
        <v>0</v>
      </c>
      <c r="Q110" s="151">
        <v>34</v>
      </c>
      <c r="R110" s="151">
        <v>0</v>
      </c>
      <c r="S110" s="151">
        <v>0</v>
      </c>
      <c r="T110" s="151">
        <v>153</v>
      </c>
      <c r="U110" s="152">
        <v>0.5405405405405406</v>
      </c>
    </row>
    <row r="111" spans="1:21" ht="15.75">
      <c r="A111" s="148" t="s">
        <v>13</v>
      </c>
      <c r="B111" s="148" t="s">
        <v>186</v>
      </c>
      <c r="C111" s="149">
        <v>16</v>
      </c>
      <c r="D111" s="142">
        <v>19</v>
      </c>
      <c r="E111" s="149">
        <v>0</v>
      </c>
      <c r="F111" s="149">
        <v>19</v>
      </c>
      <c r="G111" s="149">
        <v>1</v>
      </c>
      <c r="H111" s="149">
        <v>0</v>
      </c>
      <c r="I111" s="143">
        <v>18</v>
      </c>
      <c r="J111" s="142">
        <v>18</v>
      </c>
      <c r="K111" s="142">
        <v>15</v>
      </c>
      <c r="L111" s="149">
        <v>15</v>
      </c>
      <c r="M111" s="149">
        <v>0</v>
      </c>
      <c r="N111" s="149">
        <v>3</v>
      </c>
      <c r="O111" s="149">
        <v>0</v>
      </c>
      <c r="P111" s="149">
        <v>0</v>
      </c>
      <c r="Q111" s="149">
        <v>0</v>
      </c>
      <c r="R111" s="149">
        <v>0</v>
      </c>
      <c r="S111" s="149">
        <v>0</v>
      </c>
      <c r="T111" s="142">
        <v>3</v>
      </c>
      <c r="U111" s="144">
        <v>0.8333333333333334</v>
      </c>
    </row>
    <row r="112" spans="1:21" ht="15.75">
      <c r="A112" s="148" t="s">
        <v>14</v>
      </c>
      <c r="B112" s="148" t="s">
        <v>188</v>
      </c>
      <c r="C112" s="149">
        <v>128</v>
      </c>
      <c r="D112" s="142">
        <v>142</v>
      </c>
      <c r="E112" s="149">
        <v>38</v>
      </c>
      <c r="F112" s="149">
        <v>104</v>
      </c>
      <c r="G112" s="149">
        <v>2</v>
      </c>
      <c r="H112" s="149">
        <v>0</v>
      </c>
      <c r="I112" s="143">
        <v>140</v>
      </c>
      <c r="J112" s="142">
        <v>129</v>
      </c>
      <c r="K112" s="142">
        <v>64</v>
      </c>
      <c r="L112" s="149">
        <v>64</v>
      </c>
      <c r="M112" s="149">
        <v>0</v>
      </c>
      <c r="N112" s="149">
        <v>65</v>
      </c>
      <c r="O112" s="149">
        <v>0</v>
      </c>
      <c r="P112" s="149">
        <v>0</v>
      </c>
      <c r="Q112" s="149">
        <v>11</v>
      </c>
      <c r="R112" s="149">
        <v>0</v>
      </c>
      <c r="S112" s="149">
        <v>0</v>
      </c>
      <c r="T112" s="142">
        <v>76</v>
      </c>
      <c r="U112" s="144">
        <v>0.49612403100775193</v>
      </c>
    </row>
    <row r="113" spans="1:21" ht="15.75">
      <c r="A113" s="148" t="s">
        <v>14</v>
      </c>
      <c r="B113" s="148" t="s">
        <v>189</v>
      </c>
      <c r="C113" s="149">
        <v>118</v>
      </c>
      <c r="D113" s="142">
        <v>138</v>
      </c>
      <c r="E113" s="149">
        <v>58</v>
      </c>
      <c r="F113" s="149">
        <v>80</v>
      </c>
      <c r="G113" s="149">
        <v>3</v>
      </c>
      <c r="H113" s="149">
        <v>0</v>
      </c>
      <c r="I113" s="143">
        <v>135</v>
      </c>
      <c r="J113" s="142">
        <v>112</v>
      </c>
      <c r="K113" s="142">
        <v>61</v>
      </c>
      <c r="L113" s="149">
        <v>61</v>
      </c>
      <c r="M113" s="149">
        <v>0</v>
      </c>
      <c r="N113" s="149">
        <v>51</v>
      </c>
      <c r="O113" s="149">
        <v>0</v>
      </c>
      <c r="P113" s="149">
        <v>0</v>
      </c>
      <c r="Q113" s="149">
        <v>23</v>
      </c>
      <c r="R113" s="149">
        <v>0</v>
      </c>
      <c r="S113" s="149">
        <v>0</v>
      </c>
      <c r="T113" s="142">
        <v>74</v>
      </c>
      <c r="U113" s="144">
        <v>0.5446428571428571</v>
      </c>
    </row>
    <row r="114" spans="1:21" ht="15.75" hidden="1">
      <c r="A114" s="148" t="s">
        <v>19</v>
      </c>
      <c r="B114" s="148" t="s">
        <v>189</v>
      </c>
      <c r="C114" s="149">
        <v>0</v>
      </c>
      <c r="D114" s="142">
        <v>0</v>
      </c>
      <c r="E114" s="149">
        <v>0</v>
      </c>
      <c r="F114" s="149">
        <v>0</v>
      </c>
      <c r="G114" s="149">
        <v>0</v>
      </c>
      <c r="H114" s="149">
        <v>0</v>
      </c>
      <c r="I114" s="143">
        <v>0</v>
      </c>
      <c r="J114" s="142">
        <v>0</v>
      </c>
      <c r="K114" s="142">
        <v>0</v>
      </c>
      <c r="L114" s="149">
        <v>0</v>
      </c>
      <c r="M114" s="149">
        <v>0</v>
      </c>
      <c r="N114" s="149">
        <v>0</v>
      </c>
      <c r="O114" s="149">
        <v>0</v>
      </c>
      <c r="P114" s="149">
        <v>0</v>
      </c>
      <c r="Q114" s="149">
        <v>0</v>
      </c>
      <c r="R114" s="149">
        <v>0</v>
      </c>
      <c r="S114" s="149">
        <v>0</v>
      </c>
      <c r="T114" s="142">
        <v>0</v>
      </c>
      <c r="U114" s="144" t="s">
        <v>143</v>
      </c>
    </row>
    <row r="115" spans="1:21" ht="15.75" hidden="1">
      <c r="A115" s="148" t="s">
        <v>21</v>
      </c>
      <c r="B115" s="148" t="s">
        <v>190</v>
      </c>
      <c r="C115" s="149">
        <v>0</v>
      </c>
      <c r="D115" s="142">
        <v>0</v>
      </c>
      <c r="E115" s="149">
        <v>0</v>
      </c>
      <c r="F115" s="149">
        <v>0</v>
      </c>
      <c r="G115" s="149">
        <v>0</v>
      </c>
      <c r="H115" s="149">
        <v>0</v>
      </c>
      <c r="I115" s="143">
        <v>0</v>
      </c>
      <c r="J115" s="142">
        <v>0</v>
      </c>
      <c r="K115" s="142">
        <v>0</v>
      </c>
      <c r="L115" s="149">
        <v>0</v>
      </c>
      <c r="M115" s="149">
        <v>0</v>
      </c>
      <c r="N115" s="149">
        <v>0</v>
      </c>
      <c r="O115" s="149">
        <v>0</v>
      </c>
      <c r="P115" s="149">
        <v>0</v>
      </c>
      <c r="Q115" s="149">
        <v>0</v>
      </c>
      <c r="R115" s="149">
        <v>0</v>
      </c>
      <c r="S115" s="149">
        <v>0</v>
      </c>
      <c r="T115" s="142">
        <v>0</v>
      </c>
      <c r="U115" s="144" t="s">
        <v>143</v>
      </c>
    </row>
    <row r="116" spans="1:21" ht="15.75" customHeight="1" hidden="1">
      <c r="A116" s="148" t="s">
        <v>23</v>
      </c>
      <c r="B116" s="148" t="s">
        <v>6</v>
      </c>
      <c r="C116" s="149">
        <v>0</v>
      </c>
      <c r="D116" s="142">
        <v>0</v>
      </c>
      <c r="E116" s="149">
        <v>0</v>
      </c>
      <c r="F116" s="149">
        <v>0</v>
      </c>
      <c r="G116" s="149">
        <v>0</v>
      </c>
      <c r="H116" s="149">
        <v>0</v>
      </c>
      <c r="I116" s="143">
        <v>0</v>
      </c>
      <c r="J116" s="142">
        <v>0</v>
      </c>
      <c r="K116" s="142">
        <v>0</v>
      </c>
      <c r="L116" s="149">
        <v>0</v>
      </c>
      <c r="M116" s="149">
        <v>0</v>
      </c>
      <c r="N116" s="149">
        <v>0</v>
      </c>
      <c r="O116" s="149">
        <v>0</v>
      </c>
      <c r="P116" s="149">
        <v>0</v>
      </c>
      <c r="Q116" s="149">
        <v>0</v>
      </c>
      <c r="R116" s="149">
        <v>0</v>
      </c>
      <c r="S116" s="149">
        <v>0</v>
      </c>
      <c r="T116" s="142">
        <v>0</v>
      </c>
      <c r="U116" s="144" t="s">
        <v>143</v>
      </c>
    </row>
    <row r="117" spans="1:21" ht="15.75" customHeight="1" hidden="1">
      <c r="A117" s="148" t="s">
        <v>24</v>
      </c>
      <c r="B117" s="148" t="s">
        <v>6</v>
      </c>
      <c r="C117" s="149">
        <v>0</v>
      </c>
      <c r="D117" s="142">
        <v>0</v>
      </c>
      <c r="E117" s="149">
        <v>0</v>
      </c>
      <c r="F117" s="149">
        <v>0</v>
      </c>
      <c r="G117" s="149">
        <v>0</v>
      </c>
      <c r="H117" s="149">
        <v>0</v>
      </c>
      <c r="I117" s="143">
        <v>0</v>
      </c>
      <c r="J117" s="142">
        <v>0</v>
      </c>
      <c r="K117" s="142">
        <v>0</v>
      </c>
      <c r="L117" s="149">
        <v>0</v>
      </c>
      <c r="M117" s="149">
        <v>0</v>
      </c>
      <c r="N117" s="149">
        <v>0</v>
      </c>
      <c r="O117" s="149">
        <v>0</v>
      </c>
      <c r="P117" s="149">
        <v>0</v>
      </c>
      <c r="Q117" s="149">
        <v>0</v>
      </c>
      <c r="R117" s="149">
        <v>0</v>
      </c>
      <c r="S117" s="149">
        <v>0</v>
      </c>
      <c r="T117" s="142">
        <v>0</v>
      </c>
      <c r="U117" s="144" t="s">
        <v>143</v>
      </c>
    </row>
    <row r="118" spans="1:21" ht="15.75" customHeight="1" hidden="1">
      <c r="A118" s="148" t="s">
        <v>25</v>
      </c>
      <c r="B118" s="148" t="s">
        <v>6</v>
      </c>
      <c r="C118" s="149">
        <v>0</v>
      </c>
      <c r="D118" s="142">
        <v>0</v>
      </c>
      <c r="E118" s="149">
        <v>0</v>
      </c>
      <c r="F118" s="149">
        <v>0</v>
      </c>
      <c r="G118" s="149">
        <v>0</v>
      </c>
      <c r="H118" s="149">
        <v>0</v>
      </c>
      <c r="I118" s="143">
        <v>0</v>
      </c>
      <c r="J118" s="142">
        <v>0</v>
      </c>
      <c r="K118" s="142">
        <v>0</v>
      </c>
      <c r="L118" s="149">
        <v>0</v>
      </c>
      <c r="M118" s="149">
        <v>0</v>
      </c>
      <c r="N118" s="149">
        <v>0</v>
      </c>
      <c r="O118" s="149">
        <v>0</v>
      </c>
      <c r="P118" s="149">
        <v>0</v>
      </c>
      <c r="Q118" s="149">
        <v>0</v>
      </c>
      <c r="R118" s="149">
        <v>0</v>
      </c>
      <c r="S118" s="149">
        <v>0</v>
      </c>
      <c r="T118" s="142">
        <v>0</v>
      </c>
      <c r="U118" s="144" t="s">
        <v>143</v>
      </c>
    </row>
    <row r="119" spans="1:21" ht="15.75" customHeight="1" hidden="1">
      <c r="A119" s="148" t="s">
        <v>26</v>
      </c>
      <c r="B119" s="148" t="s">
        <v>6</v>
      </c>
      <c r="C119" s="149">
        <v>0</v>
      </c>
      <c r="D119" s="142">
        <v>0</v>
      </c>
      <c r="E119" s="149">
        <v>0</v>
      </c>
      <c r="F119" s="149">
        <v>0</v>
      </c>
      <c r="G119" s="149">
        <v>0</v>
      </c>
      <c r="H119" s="149">
        <v>0</v>
      </c>
      <c r="I119" s="143">
        <v>0</v>
      </c>
      <c r="J119" s="142">
        <v>0</v>
      </c>
      <c r="K119" s="142">
        <v>0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0</v>
      </c>
      <c r="R119" s="149">
        <v>0</v>
      </c>
      <c r="S119" s="149">
        <v>0</v>
      </c>
      <c r="T119" s="142">
        <v>0</v>
      </c>
      <c r="U119" s="144" t="s">
        <v>143</v>
      </c>
    </row>
    <row r="120" spans="1:21" ht="15.75" customHeight="1" hidden="1">
      <c r="A120" s="148" t="s">
        <v>28</v>
      </c>
      <c r="B120" s="148" t="s">
        <v>6</v>
      </c>
      <c r="C120" s="149">
        <v>0</v>
      </c>
      <c r="D120" s="142">
        <v>0</v>
      </c>
      <c r="E120" s="149">
        <v>0</v>
      </c>
      <c r="F120" s="149">
        <v>0</v>
      </c>
      <c r="G120" s="149">
        <v>0</v>
      </c>
      <c r="H120" s="149">
        <v>0</v>
      </c>
      <c r="I120" s="143">
        <v>0</v>
      </c>
      <c r="J120" s="142">
        <v>0</v>
      </c>
      <c r="K120" s="142">
        <v>0</v>
      </c>
      <c r="L120" s="149">
        <v>0</v>
      </c>
      <c r="M120" s="149">
        <v>0</v>
      </c>
      <c r="N120" s="149">
        <v>0</v>
      </c>
      <c r="O120" s="149">
        <v>0</v>
      </c>
      <c r="P120" s="149">
        <v>0</v>
      </c>
      <c r="Q120" s="149">
        <v>0</v>
      </c>
      <c r="R120" s="149">
        <v>0</v>
      </c>
      <c r="S120" s="149">
        <v>0</v>
      </c>
      <c r="T120" s="142">
        <v>0</v>
      </c>
      <c r="U120" s="144" t="s">
        <v>143</v>
      </c>
    </row>
    <row r="121" spans="1:21" ht="16.5">
      <c r="A121" s="213" t="str">
        <f>TT!C7</f>
        <v>Quảng Trị, ngày 05 tháng 5 năm 2021</v>
      </c>
      <c r="B121" s="214"/>
      <c r="C121" s="214"/>
      <c r="D121" s="214"/>
      <c r="E121" s="214"/>
      <c r="F121" s="135"/>
      <c r="G121" s="135"/>
      <c r="H121" s="135"/>
      <c r="I121" s="136"/>
      <c r="J121" s="136"/>
      <c r="K121" s="136"/>
      <c r="L121" s="136"/>
      <c r="M121" s="136"/>
      <c r="N121" s="215" t="str">
        <f>TT!C4</f>
        <v>Quảng Trị, ngày 05 tháng 5 năm 2021</v>
      </c>
      <c r="O121" s="216"/>
      <c r="P121" s="216"/>
      <c r="Q121" s="216"/>
      <c r="R121" s="216"/>
      <c r="S121" s="216"/>
      <c r="T121" s="216"/>
      <c r="U121" s="216"/>
    </row>
    <row r="122" spans="1:21" ht="32.25" customHeight="1">
      <c r="A122" s="217" t="s">
        <v>123</v>
      </c>
      <c r="B122" s="218"/>
      <c r="C122" s="218"/>
      <c r="D122" s="218"/>
      <c r="E122" s="218"/>
      <c r="F122" s="126"/>
      <c r="G122" s="126"/>
      <c r="H122" s="126"/>
      <c r="I122" s="80"/>
      <c r="J122" s="80"/>
      <c r="K122" s="80"/>
      <c r="L122" s="80"/>
      <c r="M122" s="80"/>
      <c r="N122" s="219" t="str">
        <f>TT!C5</f>
        <v>KT.CỤC TRƯỞNG
PHÓ CỤC TRƯỞNG</v>
      </c>
      <c r="O122" s="219"/>
      <c r="P122" s="219"/>
      <c r="Q122" s="219"/>
      <c r="R122" s="219"/>
      <c r="S122" s="219"/>
      <c r="T122" s="219"/>
      <c r="U122" s="219"/>
    </row>
    <row r="123" spans="1:21" ht="16.5">
      <c r="A123" s="127"/>
      <c r="B123" s="127"/>
      <c r="C123" s="127"/>
      <c r="D123" s="127"/>
      <c r="E123" s="127"/>
      <c r="F123" s="78"/>
      <c r="G123" s="78"/>
      <c r="H123" s="78"/>
      <c r="I123" s="80"/>
      <c r="J123" s="80"/>
      <c r="K123" s="80"/>
      <c r="L123" s="80"/>
      <c r="M123" s="80"/>
      <c r="N123" s="80"/>
      <c r="O123" s="80"/>
      <c r="P123" s="78"/>
      <c r="Q123" s="128"/>
      <c r="R123" s="78"/>
      <c r="S123" s="80"/>
      <c r="T123" s="79"/>
      <c r="U123" s="79"/>
    </row>
    <row r="124" spans="6:13" ht="29.25" customHeight="1">
      <c r="F124" s="129" t="s">
        <v>2</v>
      </c>
      <c r="G124" s="129"/>
      <c r="H124" s="129"/>
      <c r="I124" s="129"/>
      <c r="J124" s="129"/>
      <c r="K124" s="129"/>
      <c r="L124" s="129"/>
      <c r="M124" s="129"/>
    </row>
    <row r="125" spans="1:21" ht="16.5">
      <c r="A125" s="220" t="str">
        <f>TT!C6</f>
        <v>Nguyễn Minh Tuệ</v>
      </c>
      <c r="B125" s="220"/>
      <c r="C125" s="220"/>
      <c r="D125" s="220"/>
      <c r="E125" s="220"/>
      <c r="F125" s="129"/>
      <c r="G125" s="129"/>
      <c r="H125" s="129"/>
      <c r="I125" s="129"/>
      <c r="J125" s="129"/>
      <c r="K125" s="129"/>
      <c r="L125" s="129"/>
      <c r="M125" s="129"/>
      <c r="N125" s="221" t="str">
        <f>TT!C3</f>
        <v>Mai Anh Tuấn</v>
      </c>
      <c r="O125" s="221"/>
      <c r="P125" s="221"/>
      <c r="Q125" s="221"/>
      <c r="R125" s="221"/>
      <c r="S125" s="221"/>
      <c r="T125" s="221"/>
      <c r="U125" s="221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41" customWidth="1"/>
    <col min="2" max="2" width="15.50390625" style="41" customWidth="1"/>
    <col min="3" max="3" width="7.625" style="41" customWidth="1"/>
    <col min="4" max="4" width="5.375" style="41" customWidth="1"/>
    <col min="5" max="5" width="9.00390625" style="41" customWidth="1"/>
    <col min="6" max="6" width="5.625" style="41" customWidth="1"/>
    <col min="7" max="7" width="6.00390625" style="41" customWidth="1"/>
    <col min="8" max="9" width="5.50390625" style="41" customWidth="1"/>
    <col min="10" max="11" width="6.125" style="41" customWidth="1"/>
    <col min="12" max="12" width="6.875" style="41" customWidth="1"/>
    <col min="13" max="13" width="7.25390625" style="60" customWidth="1"/>
    <col min="14" max="15" width="6.25390625" style="60" customWidth="1"/>
    <col min="16" max="16" width="5.25390625" style="60" customWidth="1"/>
    <col min="17" max="17" width="6.625" style="60" customWidth="1"/>
    <col min="18" max="18" width="7.00390625" style="60" customWidth="1"/>
    <col min="19" max="19" width="6.50390625" style="60" customWidth="1"/>
    <col min="20" max="20" width="5.875" style="60" customWidth="1"/>
    <col min="21" max="21" width="6.50390625" style="60" customWidth="1"/>
    <col min="22" max="16384" width="9.00390625" style="41" customWidth="1"/>
  </cols>
  <sheetData>
    <row r="1" spans="1:22" ht="64.5" customHeight="1">
      <c r="A1" s="327" t="s">
        <v>102</v>
      </c>
      <c r="B1" s="327"/>
      <c r="C1" s="327"/>
      <c r="D1" s="327"/>
      <c r="E1" s="327"/>
      <c r="F1" s="332" t="s">
        <v>78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99</v>
      </c>
      <c r="R1" s="330"/>
      <c r="S1" s="330"/>
      <c r="T1" s="330"/>
      <c r="U1" s="330"/>
      <c r="V1" s="43"/>
    </row>
    <row r="2" spans="1:22" s="50" customFormat="1" ht="18" customHeight="1">
      <c r="A2" s="44"/>
      <c r="B2" s="45"/>
      <c r="C2" s="45"/>
      <c r="D2" s="45"/>
      <c r="E2" s="41"/>
      <c r="F2" s="41"/>
      <c r="G2" s="41"/>
      <c r="H2" s="41"/>
      <c r="I2" s="41"/>
      <c r="J2" s="46"/>
      <c r="K2" s="46"/>
      <c r="L2" s="47">
        <f>COUNTBLANK(E9:U22)</f>
        <v>238</v>
      </c>
      <c r="M2" s="48">
        <f>COUNTA(E11:U11)</f>
        <v>0</v>
      </c>
      <c r="N2" s="48">
        <f>L2+M2</f>
        <v>238</v>
      </c>
      <c r="O2" s="48"/>
      <c r="P2" s="49"/>
      <c r="Q2" s="49"/>
      <c r="R2" s="331" t="s">
        <v>72</v>
      </c>
      <c r="S2" s="331"/>
      <c r="T2" s="331"/>
      <c r="U2" s="331"/>
      <c r="V2" s="41"/>
    </row>
    <row r="3" spans="1:22" s="51" customFormat="1" ht="15.75" customHeight="1">
      <c r="A3" s="326" t="s">
        <v>20</v>
      </c>
      <c r="B3" s="326"/>
      <c r="C3" s="307" t="s">
        <v>83</v>
      </c>
      <c r="D3" s="317" t="s">
        <v>85</v>
      </c>
      <c r="E3" s="313" t="s">
        <v>52</v>
      </c>
      <c r="F3" s="314"/>
      <c r="G3" s="306" t="s">
        <v>35</v>
      </c>
      <c r="H3" s="306" t="s">
        <v>54</v>
      </c>
      <c r="I3" s="311" t="s">
        <v>36</v>
      </c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0" t="s">
        <v>64</v>
      </c>
      <c r="U3" s="317" t="s">
        <v>69</v>
      </c>
      <c r="V3" s="50"/>
    </row>
    <row r="4" spans="1:22" s="50" customFormat="1" ht="15.75" customHeight="1">
      <c r="A4" s="326"/>
      <c r="B4" s="326"/>
      <c r="C4" s="308"/>
      <c r="D4" s="317"/>
      <c r="E4" s="321" t="s">
        <v>87</v>
      </c>
      <c r="F4" s="321" t="s">
        <v>51</v>
      </c>
      <c r="G4" s="306"/>
      <c r="H4" s="306"/>
      <c r="I4" s="306" t="s">
        <v>36</v>
      </c>
      <c r="J4" s="317" t="s">
        <v>37</v>
      </c>
      <c r="K4" s="317"/>
      <c r="L4" s="317"/>
      <c r="M4" s="317"/>
      <c r="N4" s="317"/>
      <c r="O4" s="317"/>
      <c r="P4" s="317"/>
      <c r="Q4" s="315" t="s">
        <v>89</v>
      </c>
      <c r="R4" s="315" t="s">
        <v>97</v>
      </c>
      <c r="S4" s="315" t="s">
        <v>53</v>
      </c>
      <c r="T4" s="310"/>
      <c r="U4" s="317"/>
      <c r="V4" s="51"/>
    </row>
    <row r="5" spans="1:21" s="50" customFormat="1" ht="18" customHeight="1">
      <c r="A5" s="326"/>
      <c r="B5" s="326"/>
      <c r="C5" s="308"/>
      <c r="D5" s="317"/>
      <c r="E5" s="322"/>
      <c r="F5" s="322"/>
      <c r="G5" s="306"/>
      <c r="H5" s="306"/>
      <c r="I5" s="306"/>
      <c r="J5" s="306" t="s">
        <v>50</v>
      </c>
      <c r="K5" s="319" t="s">
        <v>4</v>
      </c>
      <c r="L5" s="325"/>
      <c r="M5" s="325"/>
      <c r="N5" s="325"/>
      <c r="O5" s="325"/>
      <c r="P5" s="320"/>
      <c r="Q5" s="318"/>
      <c r="R5" s="318"/>
      <c r="S5" s="318"/>
      <c r="T5" s="310"/>
      <c r="U5" s="317"/>
    </row>
    <row r="6" spans="1:21" s="50" customFormat="1" ht="18.75" customHeight="1">
      <c r="A6" s="326"/>
      <c r="B6" s="326"/>
      <c r="C6" s="308"/>
      <c r="D6" s="317"/>
      <c r="E6" s="322"/>
      <c r="F6" s="322"/>
      <c r="G6" s="306"/>
      <c r="H6" s="306"/>
      <c r="I6" s="306"/>
      <c r="J6" s="306"/>
      <c r="K6" s="315" t="s">
        <v>59</v>
      </c>
      <c r="L6" s="319" t="s">
        <v>4</v>
      </c>
      <c r="M6" s="320"/>
      <c r="N6" s="315" t="s">
        <v>40</v>
      </c>
      <c r="O6" s="315" t="s">
        <v>96</v>
      </c>
      <c r="P6" s="315" t="s">
        <v>41</v>
      </c>
      <c r="Q6" s="318"/>
      <c r="R6" s="318"/>
      <c r="S6" s="318"/>
      <c r="T6" s="310"/>
      <c r="U6" s="317"/>
    </row>
    <row r="7" spans="1:22" ht="36">
      <c r="A7" s="326"/>
      <c r="B7" s="326"/>
      <c r="C7" s="309"/>
      <c r="D7" s="317"/>
      <c r="E7" s="323"/>
      <c r="F7" s="323"/>
      <c r="G7" s="306"/>
      <c r="H7" s="306"/>
      <c r="I7" s="306"/>
      <c r="J7" s="306"/>
      <c r="K7" s="316"/>
      <c r="L7" s="42" t="s">
        <v>38</v>
      </c>
      <c r="M7" s="42" t="s">
        <v>60</v>
      </c>
      <c r="N7" s="316"/>
      <c r="O7" s="316"/>
      <c r="P7" s="316"/>
      <c r="Q7" s="316"/>
      <c r="R7" s="316"/>
      <c r="S7" s="316"/>
      <c r="T7" s="310"/>
      <c r="U7" s="317"/>
      <c r="V7" s="50"/>
    </row>
    <row r="8" spans="1:21" ht="15.75">
      <c r="A8" s="324" t="s">
        <v>3</v>
      </c>
      <c r="B8" s="324"/>
      <c r="C8" s="52" t="s">
        <v>13</v>
      </c>
      <c r="D8" s="52" t="s">
        <v>14</v>
      </c>
      <c r="E8" s="52" t="s">
        <v>19</v>
      </c>
      <c r="F8" s="52" t="s">
        <v>21</v>
      </c>
      <c r="G8" s="52" t="s">
        <v>22</v>
      </c>
      <c r="H8" s="52" t="s">
        <v>23</v>
      </c>
      <c r="I8" s="52" t="s">
        <v>24</v>
      </c>
      <c r="J8" s="52" t="s">
        <v>25</v>
      </c>
      <c r="K8" s="52" t="s">
        <v>26</v>
      </c>
      <c r="L8" s="52" t="s">
        <v>28</v>
      </c>
      <c r="M8" s="52" t="s">
        <v>29</v>
      </c>
      <c r="N8" s="52" t="s">
        <v>65</v>
      </c>
      <c r="O8" s="52" t="s">
        <v>62</v>
      </c>
      <c r="P8" s="52" t="s">
        <v>66</v>
      </c>
      <c r="Q8" s="52" t="s">
        <v>67</v>
      </c>
      <c r="R8" s="52" t="s">
        <v>68</v>
      </c>
      <c r="S8" s="52" t="s">
        <v>70</v>
      </c>
      <c r="T8" s="52" t="s">
        <v>82</v>
      </c>
      <c r="U8" s="52" t="s">
        <v>84</v>
      </c>
    </row>
    <row r="9" spans="1:21" ht="15.75">
      <c r="A9" s="324" t="s">
        <v>10</v>
      </c>
      <c r="B9" s="324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4"/>
      <c r="R9" s="54"/>
      <c r="S9" s="54"/>
      <c r="T9" s="53"/>
      <c r="U9" s="53"/>
    </row>
    <row r="10" spans="1:21" ht="15.75">
      <c r="A10" s="55" t="s">
        <v>0</v>
      </c>
      <c r="B10" s="56" t="s">
        <v>27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4"/>
      <c r="R10" s="54"/>
      <c r="S10" s="54"/>
      <c r="T10" s="53"/>
      <c r="U10" s="53"/>
    </row>
    <row r="11" spans="1:21" ht="15.75">
      <c r="A11" s="57" t="s">
        <v>13</v>
      </c>
      <c r="B11" s="58" t="s">
        <v>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57" t="s">
        <v>14</v>
      </c>
      <c r="B12" s="58" t="s">
        <v>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3"/>
      <c r="U12" s="53"/>
    </row>
    <row r="13" spans="1:21" ht="15.75">
      <c r="A13" s="57" t="s">
        <v>9</v>
      </c>
      <c r="B13" s="58" t="s">
        <v>11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4"/>
      <c r="R13" s="54"/>
      <c r="S13" s="54"/>
      <c r="T13" s="53"/>
      <c r="U13" s="53"/>
    </row>
    <row r="14" spans="1:21" ht="15.75">
      <c r="A14" s="55" t="s">
        <v>1</v>
      </c>
      <c r="B14" s="56" t="s">
        <v>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  <c r="R14" s="54"/>
      <c r="S14" s="54"/>
      <c r="T14" s="53"/>
      <c r="U14" s="53"/>
    </row>
    <row r="15" spans="1:21" ht="15.75">
      <c r="A15" s="55" t="s">
        <v>13</v>
      </c>
      <c r="B15" s="56" t="s">
        <v>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4"/>
      <c r="S15" s="54"/>
      <c r="T15" s="53"/>
      <c r="U15" s="53"/>
    </row>
    <row r="16" spans="1:21" ht="15.75">
      <c r="A16" s="57" t="s">
        <v>15</v>
      </c>
      <c r="B16" s="58" t="s">
        <v>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4"/>
      <c r="S16" s="54"/>
      <c r="T16" s="53"/>
      <c r="U16" s="53"/>
    </row>
    <row r="17" spans="1:21" ht="15.75">
      <c r="A17" s="57" t="s">
        <v>16</v>
      </c>
      <c r="B17" s="58" t="s">
        <v>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  <c r="T17" s="53"/>
      <c r="U17" s="53"/>
    </row>
    <row r="18" spans="1:21" ht="15.75">
      <c r="A18" s="57" t="s">
        <v>9</v>
      </c>
      <c r="B18" s="58" t="s">
        <v>11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  <c r="S18" s="54"/>
      <c r="T18" s="53"/>
      <c r="U18" s="53"/>
    </row>
    <row r="19" spans="1:21" ht="15.75">
      <c r="A19" s="55" t="s">
        <v>14</v>
      </c>
      <c r="B19" s="56" t="s">
        <v>48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4"/>
      <c r="R19" s="54"/>
      <c r="S19" s="54"/>
      <c r="T19" s="53"/>
      <c r="U19" s="53"/>
    </row>
    <row r="20" spans="1:21" ht="15.75">
      <c r="A20" s="57" t="s">
        <v>17</v>
      </c>
      <c r="B20" s="58" t="s">
        <v>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4"/>
      <c r="R20" s="54"/>
      <c r="S20" s="54"/>
      <c r="T20" s="53"/>
      <c r="U20" s="53"/>
    </row>
    <row r="21" spans="1:21" ht="15.75">
      <c r="A21" s="57" t="s">
        <v>18</v>
      </c>
      <c r="B21" s="58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4"/>
      <c r="R21" s="54"/>
      <c r="S21" s="54"/>
      <c r="T21" s="53"/>
      <c r="U21" s="53"/>
    </row>
    <row r="22" spans="1:22" s="59" customFormat="1" ht="15.75">
      <c r="A22" s="57" t="s">
        <v>9</v>
      </c>
      <c r="B22" s="58" t="s">
        <v>11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3"/>
      <c r="U22" s="53"/>
      <c r="V22" s="41"/>
    </row>
    <row r="23" spans="1:22" ht="51.75" customHeight="1">
      <c r="A23" s="328" t="s">
        <v>71</v>
      </c>
      <c r="B23" s="328"/>
      <c r="C23" s="328"/>
      <c r="D23" s="328"/>
      <c r="E23" s="328"/>
      <c r="F23" s="328"/>
      <c r="G23" s="328"/>
      <c r="H23" s="328"/>
      <c r="I23" s="59"/>
      <c r="J23" s="59"/>
      <c r="K23" s="59"/>
      <c r="L23" s="59"/>
      <c r="M23" s="59"/>
      <c r="N23" s="329" t="s">
        <v>79</v>
      </c>
      <c r="O23" s="329"/>
      <c r="P23" s="329"/>
      <c r="Q23" s="329"/>
      <c r="R23" s="329"/>
      <c r="S23" s="329"/>
      <c r="T23" s="329"/>
      <c r="U23" s="329"/>
      <c r="V23" s="59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5" customWidth="1"/>
    <col min="14" max="14" width="9.50390625" style="5" customWidth="1"/>
    <col min="15" max="15" width="7.25390625" style="5" customWidth="1"/>
    <col min="16" max="16" width="6.875" style="5" customWidth="1"/>
    <col min="17" max="17" width="9.75390625" style="5" customWidth="1"/>
    <col min="18" max="18" width="8.00390625" style="5" customWidth="1"/>
    <col min="19" max="19" width="7.0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225" t="s">
        <v>139</v>
      </c>
      <c r="B1" s="225"/>
      <c r="C1" s="225"/>
      <c r="D1" s="225"/>
      <c r="E1" s="180" t="s">
        <v>200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222" t="str">
        <f>TT!C2</f>
        <v>Đơn vị  báo cáo: 
Đơn vị nhận báo cáo: </v>
      </c>
      <c r="Q1" s="222"/>
      <c r="R1" s="222"/>
      <c r="S1" s="222"/>
      <c r="T1" s="222"/>
      <c r="U1" s="222"/>
    </row>
    <row r="2" spans="1:22" ht="17.25" customHeight="1">
      <c r="A2" s="8"/>
      <c r="B2" s="10"/>
      <c r="C2" s="10"/>
      <c r="D2" s="3"/>
      <c r="E2" s="3"/>
      <c r="F2" s="3"/>
      <c r="G2" s="3"/>
      <c r="H2" s="15"/>
      <c r="I2" s="16" t="e">
        <f>COUNTBLANK(#REF!)</f>
        <v>#REF!</v>
      </c>
      <c r="J2" s="17">
        <f>COUNTA(#REF!)</f>
        <v>1</v>
      </c>
      <c r="K2" s="17" t="e">
        <f>I2+J2</f>
        <v>#REF!</v>
      </c>
      <c r="L2" s="17"/>
      <c r="M2" s="18"/>
      <c r="N2" s="9"/>
      <c r="O2" s="9"/>
      <c r="P2" s="226" t="s">
        <v>110</v>
      </c>
      <c r="Q2" s="226"/>
      <c r="R2" s="226"/>
      <c r="S2" s="226"/>
      <c r="T2" s="226"/>
      <c r="U2" s="226"/>
      <c r="V2" s="14"/>
    </row>
    <row r="3" spans="1:21" s="6" customFormat="1" ht="15.75" customHeight="1">
      <c r="A3" s="299" t="s">
        <v>86</v>
      </c>
      <c r="B3" s="299" t="s">
        <v>106</v>
      </c>
      <c r="C3" s="224" t="s">
        <v>85</v>
      </c>
      <c r="D3" s="224" t="s">
        <v>4</v>
      </c>
      <c r="E3" s="224"/>
      <c r="F3" s="298" t="s">
        <v>35</v>
      </c>
      <c r="G3" s="297" t="s">
        <v>107</v>
      </c>
      <c r="H3" s="298" t="s">
        <v>36</v>
      </c>
      <c r="I3" s="235" t="s">
        <v>4</v>
      </c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303" t="s">
        <v>64</v>
      </c>
      <c r="U3" s="233" t="s">
        <v>109</v>
      </c>
    </row>
    <row r="4" spans="1:21" s="7" customFormat="1" ht="15.75" customHeight="1">
      <c r="A4" s="300"/>
      <c r="B4" s="300"/>
      <c r="C4" s="224"/>
      <c r="D4" s="224" t="s">
        <v>87</v>
      </c>
      <c r="E4" s="224" t="s">
        <v>51</v>
      </c>
      <c r="F4" s="298"/>
      <c r="G4" s="297"/>
      <c r="H4" s="298"/>
      <c r="I4" s="298" t="s">
        <v>50</v>
      </c>
      <c r="J4" s="224" t="s">
        <v>4</v>
      </c>
      <c r="K4" s="224"/>
      <c r="L4" s="224"/>
      <c r="M4" s="224"/>
      <c r="N4" s="224"/>
      <c r="O4" s="224"/>
      <c r="P4" s="224"/>
      <c r="Q4" s="297" t="s">
        <v>89</v>
      </c>
      <c r="R4" s="298" t="s">
        <v>97</v>
      </c>
      <c r="S4" s="296" t="s">
        <v>53</v>
      </c>
      <c r="T4" s="304"/>
      <c r="U4" s="234"/>
    </row>
    <row r="5" spans="1:21" s="6" customFormat="1" ht="15.75" customHeight="1">
      <c r="A5" s="300"/>
      <c r="B5" s="300"/>
      <c r="C5" s="224"/>
      <c r="D5" s="224"/>
      <c r="E5" s="224"/>
      <c r="F5" s="298"/>
      <c r="G5" s="297"/>
      <c r="H5" s="298"/>
      <c r="I5" s="298"/>
      <c r="J5" s="298" t="s">
        <v>59</v>
      </c>
      <c r="K5" s="224" t="s">
        <v>4</v>
      </c>
      <c r="L5" s="224"/>
      <c r="M5" s="224"/>
      <c r="N5" s="298" t="s">
        <v>40</v>
      </c>
      <c r="O5" s="298" t="s">
        <v>96</v>
      </c>
      <c r="P5" s="298" t="s">
        <v>41</v>
      </c>
      <c r="Q5" s="297"/>
      <c r="R5" s="298"/>
      <c r="S5" s="296"/>
      <c r="T5" s="304"/>
      <c r="U5" s="234"/>
    </row>
    <row r="6" spans="1:21" s="6" customFormat="1" ht="15.75" customHeight="1">
      <c r="A6" s="300"/>
      <c r="B6" s="300"/>
      <c r="C6" s="224"/>
      <c r="D6" s="224"/>
      <c r="E6" s="224"/>
      <c r="F6" s="298"/>
      <c r="G6" s="297"/>
      <c r="H6" s="298"/>
      <c r="I6" s="298"/>
      <c r="J6" s="298"/>
      <c r="K6" s="224"/>
      <c r="L6" s="224"/>
      <c r="M6" s="224"/>
      <c r="N6" s="298"/>
      <c r="O6" s="298"/>
      <c r="P6" s="298"/>
      <c r="Q6" s="297"/>
      <c r="R6" s="298"/>
      <c r="S6" s="296"/>
      <c r="T6" s="304"/>
      <c r="U6" s="234"/>
    </row>
    <row r="7" spans="1:23" s="6" customFormat="1" ht="69" customHeight="1">
      <c r="A7" s="301"/>
      <c r="B7" s="301"/>
      <c r="C7" s="224"/>
      <c r="D7" s="224"/>
      <c r="E7" s="224"/>
      <c r="F7" s="298"/>
      <c r="G7" s="297"/>
      <c r="H7" s="298"/>
      <c r="I7" s="298"/>
      <c r="J7" s="298"/>
      <c r="K7" s="38" t="s">
        <v>38</v>
      </c>
      <c r="L7" s="38" t="s">
        <v>88</v>
      </c>
      <c r="M7" s="38" t="s">
        <v>105</v>
      </c>
      <c r="N7" s="298"/>
      <c r="O7" s="298"/>
      <c r="P7" s="298"/>
      <c r="Q7" s="297"/>
      <c r="R7" s="298"/>
      <c r="S7" s="296"/>
      <c r="T7" s="305"/>
      <c r="U7" s="234"/>
      <c r="W7" s="23"/>
    </row>
    <row r="8" spans="1:21" ht="14.25" customHeight="1">
      <c r="A8" s="294" t="s">
        <v>3</v>
      </c>
      <c r="B8" s="295"/>
      <c r="C8" s="110" t="s">
        <v>13</v>
      </c>
      <c r="D8" s="110" t="s">
        <v>14</v>
      </c>
      <c r="E8" s="110" t="s">
        <v>19</v>
      </c>
      <c r="F8" s="110" t="s">
        <v>21</v>
      </c>
      <c r="G8" s="110" t="s">
        <v>22</v>
      </c>
      <c r="H8" s="110" t="s">
        <v>23</v>
      </c>
      <c r="I8" s="110" t="s">
        <v>24</v>
      </c>
      <c r="J8" s="110" t="s">
        <v>25</v>
      </c>
      <c r="K8" s="110" t="s">
        <v>26</v>
      </c>
      <c r="L8" s="110" t="s">
        <v>28</v>
      </c>
      <c r="M8" s="110" t="s">
        <v>29</v>
      </c>
      <c r="N8" s="110" t="s">
        <v>65</v>
      </c>
      <c r="O8" s="110" t="s">
        <v>62</v>
      </c>
      <c r="P8" s="110" t="s">
        <v>66</v>
      </c>
      <c r="Q8" s="110" t="s">
        <v>67</v>
      </c>
      <c r="R8" s="110" t="s">
        <v>68</v>
      </c>
      <c r="S8" s="110" t="s">
        <v>70</v>
      </c>
      <c r="T8" s="110" t="s">
        <v>82</v>
      </c>
      <c r="U8" s="110" t="s">
        <v>84</v>
      </c>
    </row>
    <row r="9" spans="1:21" ht="20.25" customHeight="1">
      <c r="A9" s="153"/>
      <c r="B9" s="140" t="s">
        <v>12</v>
      </c>
      <c r="C9" s="165">
        <v>535336993</v>
      </c>
      <c r="D9" s="166">
        <v>319803475</v>
      </c>
      <c r="E9" s="166">
        <v>215533518</v>
      </c>
      <c r="F9" s="166">
        <v>9244787</v>
      </c>
      <c r="G9" s="166">
        <v>0</v>
      </c>
      <c r="H9" s="165">
        <v>526092206</v>
      </c>
      <c r="I9" s="165">
        <v>300789395</v>
      </c>
      <c r="J9" s="165">
        <v>31746331</v>
      </c>
      <c r="K9" s="166">
        <v>24050979</v>
      </c>
      <c r="L9" s="166">
        <v>7695352</v>
      </c>
      <c r="M9" s="166">
        <v>0</v>
      </c>
      <c r="N9" s="166">
        <v>268193910</v>
      </c>
      <c r="O9" s="166">
        <v>849154</v>
      </c>
      <c r="P9" s="166">
        <v>0</v>
      </c>
      <c r="Q9" s="166">
        <v>222014981</v>
      </c>
      <c r="R9" s="166">
        <v>3287830</v>
      </c>
      <c r="S9" s="166">
        <v>0</v>
      </c>
      <c r="T9" s="165">
        <v>494345875</v>
      </c>
      <c r="U9" s="167">
        <v>0.10554338526463009</v>
      </c>
    </row>
    <row r="10" spans="1:22" s="81" customFormat="1" ht="15.75">
      <c r="A10" s="154" t="s">
        <v>1</v>
      </c>
      <c r="B10" s="145" t="s">
        <v>144</v>
      </c>
      <c r="C10" s="168">
        <v>179518445</v>
      </c>
      <c r="D10" s="168">
        <v>162482910</v>
      </c>
      <c r="E10" s="168">
        <v>17035535</v>
      </c>
      <c r="F10" s="168">
        <v>200</v>
      </c>
      <c r="G10" s="168">
        <v>0</v>
      </c>
      <c r="H10" s="168">
        <v>179518245</v>
      </c>
      <c r="I10" s="168">
        <v>35629157</v>
      </c>
      <c r="J10" s="168">
        <v>5675966</v>
      </c>
      <c r="K10" s="168">
        <v>4655966</v>
      </c>
      <c r="L10" s="168">
        <v>1020000</v>
      </c>
      <c r="M10" s="168">
        <v>0</v>
      </c>
      <c r="N10" s="168">
        <v>29953191</v>
      </c>
      <c r="O10" s="168">
        <v>0</v>
      </c>
      <c r="P10" s="168">
        <v>0</v>
      </c>
      <c r="Q10" s="168">
        <v>143889088</v>
      </c>
      <c r="R10" s="168">
        <v>0</v>
      </c>
      <c r="S10" s="168">
        <v>0</v>
      </c>
      <c r="T10" s="168">
        <v>173842279</v>
      </c>
      <c r="U10" s="169">
        <v>0.15930677225958503</v>
      </c>
      <c r="V10" s="81" t="s">
        <v>2</v>
      </c>
    </row>
    <row r="11" spans="1:21" s="81" customFormat="1" ht="15.75">
      <c r="A11" s="155">
        <v>1</v>
      </c>
      <c r="B11" s="155" t="s">
        <v>155</v>
      </c>
      <c r="C11" s="165">
        <v>24743</v>
      </c>
      <c r="D11" s="170">
        <v>0</v>
      </c>
      <c r="E11" s="170">
        <v>24743</v>
      </c>
      <c r="F11" s="170">
        <v>0</v>
      </c>
      <c r="G11" s="170">
        <v>0</v>
      </c>
      <c r="H11" s="165">
        <v>24743</v>
      </c>
      <c r="I11" s="165">
        <v>24743</v>
      </c>
      <c r="J11" s="165">
        <v>24743</v>
      </c>
      <c r="K11" s="170">
        <v>24743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65">
        <v>0</v>
      </c>
      <c r="U11" s="167">
        <v>1</v>
      </c>
    </row>
    <row r="12" spans="1:21" s="81" customFormat="1" ht="15.75">
      <c r="A12" s="155">
        <v>2</v>
      </c>
      <c r="B12" s="155" t="s">
        <v>156</v>
      </c>
      <c r="C12" s="165">
        <v>5271</v>
      </c>
      <c r="D12" s="170">
        <v>0</v>
      </c>
      <c r="E12" s="170">
        <v>5271</v>
      </c>
      <c r="F12" s="170">
        <v>0</v>
      </c>
      <c r="G12" s="170">
        <v>0</v>
      </c>
      <c r="H12" s="165">
        <v>5271</v>
      </c>
      <c r="I12" s="165">
        <v>5271</v>
      </c>
      <c r="J12" s="165">
        <v>5271</v>
      </c>
      <c r="K12" s="170">
        <v>5271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65">
        <v>0</v>
      </c>
      <c r="U12" s="167">
        <v>1</v>
      </c>
    </row>
    <row r="13" spans="1:21" s="81" customFormat="1" ht="15.75">
      <c r="A13" s="155">
        <v>3</v>
      </c>
      <c r="B13" s="155" t="s">
        <v>140</v>
      </c>
      <c r="C13" s="165">
        <v>32730</v>
      </c>
      <c r="D13" s="170">
        <v>12269</v>
      </c>
      <c r="E13" s="170">
        <v>20461</v>
      </c>
      <c r="F13" s="170">
        <v>0</v>
      </c>
      <c r="G13" s="170">
        <v>0</v>
      </c>
      <c r="H13" s="165">
        <v>32730</v>
      </c>
      <c r="I13" s="165">
        <v>32730</v>
      </c>
      <c r="J13" s="165">
        <v>20061</v>
      </c>
      <c r="K13" s="170">
        <v>20061</v>
      </c>
      <c r="L13" s="170">
        <v>0</v>
      </c>
      <c r="M13" s="170">
        <v>0</v>
      </c>
      <c r="N13" s="170">
        <v>12669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65">
        <v>12669</v>
      </c>
      <c r="U13" s="167">
        <v>0.6129239230064162</v>
      </c>
    </row>
    <row r="14" spans="1:21" s="81" customFormat="1" ht="15.75">
      <c r="A14" s="155">
        <v>4</v>
      </c>
      <c r="B14" s="155" t="s">
        <v>157</v>
      </c>
      <c r="C14" s="165">
        <v>120395723</v>
      </c>
      <c r="D14" s="170">
        <v>120206364</v>
      </c>
      <c r="E14" s="170">
        <v>189359</v>
      </c>
      <c r="F14" s="170">
        <v>0</v>
      </c>
      <c r="G14" s="170">
        <v>0</v>
      </c>
      <c r="H14" s="165">
        <v>120395723</v>
      </c>
      <c r="I14" s="165">
        <v>14770281</v>
      </c>
      <c r="J14" s="165">
        <v>197409</v>
      </c>
      <c r="K14" s="170">
        <v>197409</v>
      </c>
      <c r="L14" s="170">
        <v>0</v>
      </c>
      <c r="M14" s="170">
        <v>0</v>
      </c>
      <c r="N14" s="170">
        <v>14572872</v>
      </c>
      <c r="O14" s="170">
        <v>0</v>
      </c>
      <c r="P14" s="170">
        <v>0</v>
      </c>
      <c r="Q14" s="170">
        <v>105625442</v>
      </c>
      <c r="R14" s="170">
        <v>0</v>
      </c>
      <c r="S14" s="170">
        <v>0</v>
      </c>
      <c r="T14" s="165">
        <v>120198314</v>
      </c>
      <c r="U14" s="167">
        <v>0.013365283978009627</v>
      </c>
    </row>
    <row r="15" spans="1:21" s="96" customFormat="1" ht="15.75">
      <c r="A15" s="155">
        <v>5</v>
      </c>
      <c r="B15" s="155" t="s">
        <v>158</v>
      </c>
      <c r="C15" s="165">
        <v>1706</v>
      </c>
      <c r="D15" s="170">
        <v>0</v>
      </c>
      <c r="E15" s="170">
        <v>1706</v>
      </c>
      <c r="F15" s="170">
        <v>0</v>
      </c>
      <c r="G15" s="170">
        <v>0</v>
      </c>
      <c r="H15" s="165">
        <v>1706</v>
      </c>
      <c r="I15" s="165">
        <v>1706</v>
      </c>
      <c r="J15" s="165">
        <v>1706</v>
      </c>
      <c r="K15" s="170">
        <v>1706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165">
        <v>0</v>
      </c>
      <c r="U15" s="167">
        <v>1</v>
      </c>
    </row>
    <row r="16" spans="1:21" s="81" customFormat="1" ht="15.75">
      <c r="A16" s="155">
        <v>6</v>
      </c>
      <c r="B16" s="155" t="s">
        <v>192</v>
      </c>
      <c r="C16" s="165">
        <v>92604</v>
      </c>
      <c r="D16" s="170">
        <v>0</v>
      </c>
      <c r="E16" s="170">
        <v>92604</v>
      </c>
      <c r="F16" s="170">
        <v>0</v>
      </c>
      <c r="G16" s="170">
        <v>0</v>
      </c>
      <c r="H16" s="165">
        <v>92604</v>
      </c>
      <c r="I16" s="165">
        <v>92604</v>
      </c>
      <c r="J16" s="165">
        <v>37404</v>
      </c>
      <c r="K16" s="170">
        <v>37404</v>
      </c>
      <c r="L16" s="170">
        <v>0</v>
      </c>
      <c r="M16" s="170">
        <v>0</v>
      </c>
      <c r="N16" s="170">
        <v>55200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65">
        <v>55200</v>
      </c>
      <c r="U16" s="167">
        <v>0.4039134378644551</v>
      </c>
    </row>
    <row r="17" spans="1:21" s="81" customFormat="1" ht="15.75">
      <c r="A17" s="155">
        <v>7</v>
      </c>
      <c r="B17" s="155" t="s">
        <v>160</v>
      </c>
      <c r="C17" s="165">
        <v>1548522</v>
      </c>
      <c r="D17" s="170">
        <v>1548522</v>
      </c>
      <c r="E17" s="170">
        <v>0</v>
      </c>
      <c r="F17" s="170">
        <v>0</v>
      </c>
      <c r="G17" s="170">
        <v>0</v>
      </c>
      <c r="H17" s="165">
        <v>1548522</v>
      </c>
      <c r="I17" s="165">
        <v>1548522</v>
      </c>
      <c r="J17" s="165">
        <v>1548522</v>
      </c>
      <c r="K17" s="170">
        <v>528522</v>
      </c>
      <c r="L17" s="170">
        <v>1020000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65">
        <v>0</v>
      </c>
      <c r="U17" s="167">
        <v>1</v>
      </c>
    </row>
    <row r="18" spans="1:21" s="81" customFormat="1" ht="15.75">
      <c r="A18" s="155">
        <v>8</v>
      </c>
      <c r="B18" s="155" t="s">
        <v>193</v>
      </c>
      <c r="C18" s="165">
        <v>53355144</v>
      </c>
      <c r="D18" s="170">
        <v>38191212</v>
      </c>
      <c r="E18" s="170">
        <v>15163932</v>
      </c>
      <c r="F18" s="170">
        <v>200</v>
      </c>
      <c r="G18" s="170">
        <v>0</v>
      </c>
      <c r="H18" s="165">
        <v>53354944</v>
      </c>
      <c r="I18" s="165">
        <v>16183423</v>
      </c>
      <c r="J18" s="165">
        <v>2973655</v>
      </c>
      <c r="K18" s="170">
        <v>2973655</v>
      </c>
      <c r="L18" s="170">
        <v>0</v>
      </c>
      <c r="M18" s="170">
        <v>0</v>
      </c>
      <c r="N18" s="170">
        <v>13209768</v>
      </c>
      <c r="O18" s="170">
        <v>0</v>
      </c>
      <c r="P18" s="170">
        <v>0</v>
      </c>
      <c r="Q18" s="170">
        <v>37171521</v>
      </c>
      <c r="R18" s="170">
        <v>0</v>
      </c>
      <c r="S18" s="170">
        <v>0</v>
      </c>
      <c r="T18" s="165">
        <v>50381289</v>
      </c>
      <c r="U18" s="167">
        <v>0.18374697367794193</v>
      </c>
    </row>
    <row r="19" spans="1:21" s="81" customFormat="1" ht="15.75">
      <c r="A19" s="155">
        <v>9</v>
      </c>
      <c r="B19" s="155" t="s">
        <v>164</v>
      </c>
      <c r="C19" s="165">
        <v>4062002</v>
      </c>
      <c r="D19" s="170">
        <v>2524543</v>
      </c>
      <c r="E19" s="170">
        <v>1537459</v>
      </c>
      <c r="F19" s="170">
        <v>0</v>
      </c>
      <c r="G19" s="170">
        <v>0</v>
      </c>
      <c r="H19" s="165">
        <v>4062002</v>
      </c>
      <c r="I19" s="165">
        <v>2969877</v>
      </c>
      <c r="J19" s="165">
        <v>867195</v>
      </c>
      <c r="K19" s="170">
        <v>867195</v>
      </c>
      <c r="L19" s="170">
        <v>0</v>
      </c>
      <c r="M19" s="170">
        <v>0</v>
      </c>
      <c r="N19" s="170">
        <v>2102682</v>
      </c>
      <c r="O19" s="170">
        <v>0</v>
      </c>
      <c r="P19" s="170">
        <v>0</v>
      </c>
      <c r="Q19" s="170">
        <v>1092125</v>
      </c>
      <c r="R19" s="170">
        <v>0</v>
      </c>
      <c r="S19" s="170">
        <v>0</v>
      </c>
      <c r="T19" s="165">
        <v>3194807</v>
      </c>
      <c r="U19" s="167">
        <v>0.29199694128746745</v>
      </c>
    </row>
    <row r="20" spans="1:21" s="81" customFormat="1" ht="15.75" hidden="1">
      <c r="A20" s="155">
        <v>10</v>
      </c>
      <c r="B20" s="155" t="s">
        <v>6</v>
      </c>
      <c r="C20" s="165">
        <v>0</v>
      </c>
      <c r="D20" s="170">
        <v>0</v>
      </c>
      <c r="E20" s="170">
        <v>0</v>
      </c>
      <c r="F20" s="170">
        <v>0</v>
      </c>
      <c r="G20" s="170">
        <v>0</v>
      </c>
      <c r="H20" s="165">
        <v>0</v>
      </c>
      <c r="I20" s="165">
        <v>0</v>
      </c>
      <c r="J20" s="165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65">
        <v>0</v>
      </c>
      <c r="U20" s="167" t="s">
        <v>143</v>
      </c>
    </row>
    <row r="21" spans="1:21" s="81" customFormat="1" ht="15.75">
      <c r="A21" s="154" t="s">
        <v>1</v>
      </c>
      <c r="B21" s="145" t="s">
        <v>145</v>
      </c>
      <c r="C21" s="168">
        <v>355818548</v>
      </c>
      <c r="D21" s="168">
        <v>157320565</v>
      </c>
      <c r="E21" s="168">
        <v>198497983</v>
      </c>
      <c r="F21" s="168">
        <v>9244587</v>
      </c>
      <c r="G21" s="168">
        <v>0</v>
      </c>
      <c r="H21" s="168">
        <v>346573961</v>
      </c>
      <c r="I21" s="168">
        <v>265160238</v>
      </c>
      <c r="J21" s="168">
        <v>26070365</v>
      </c>
      <c r="K21" s="168">
        <v>19395013</v>
      </c>
      <c r="L21" s="168">
        <v>6675352</v>
      </c>
      <c r="M21" s="168">
        <v>0</v>
      </c>
      <c r="N21" s="168">
        <v>238240719</v>
      </c>
      <c r="O21" s="168">
        <v>849154</v>
      </c>
      <c r="P21" s="168">
        <v>0</v>
      </c>
      <c r="Q21" s="168">
        <v>78125893</v>
      </c>
      <c r="R21" s="168">
        <v>3287830</v>
      </c>
      <c r="S21" s="168">
        <v>0</v>
      </c>
      <c r="T21" s="168">
        <v>320503596</v>
      </c>
      <c r="U21" s="169">
        <v>0.09831928496006252</v>
      </c>
    </row>
    <row r="22" spans="1:21" s="81" customFormat="1" ht="15.75">
      <c r="A22" s="156">
        <v>1</v>
      </c>
      <c r="B22" s="150" t="s">
        <v>146</v>
      </c>
      <c r="C22" s="171">
        <v>193274709</v>
      </c>
      <c r="D22" s="171">
        <v>103694957</v>
      </c>
      <c r="E22" s="171">
        <v>89579752</v>
      </c>
      <c r="F22" s="171">
        <v>1627450</v>
      </c>
      <c r="G22" s="171">
        <v>0</v>
      </c>
      <c r="H22" s="171">
        <v>191647259</v>
      </c>
      <c r="I22" s="171">
        <v>146115142</v>
      </c>
      <c r="J22" s="171">
        <v>14675768</v>
      </c>
      <c r="K22" s="171">
        <v>9045345</v>
      </c>
      <c r="L22" s="171">
        <v>5630423</v>
      </c>
      <c r="M22" s="171">
        <v>0</v>
      </c>
      <c r="N22" s="171">
        <v>131398635</v>
      </c>
      <c r="O22" s="171">
        <v>40739</v>
      </c>
      <c r="P22" s="171">
        <v>0</v>
      </c>
      <c r="Q22" s="171">
        <v>43144287</v>
      </c>
      <c r="R22" s="171">
        <v>2387830</v>
      </c>
      <c r="S22" s="171">
        <v>0</v>
      </c>
      <c r="T22" s="171">
        <v>176971491</v>
      </c>
      <c r="U22" s="172">
        <v>0.10043974771622231</v>
      </c>
    </row>
    <row r="23" spans="1:21" s="138" customFormat="1" ht="15.75">
      <c r="A23" s="155">
        <v>1</v>
      </c>
      <c r="B23" s="155" t="s">
        <v>161</v>
      </c>
      <c r="C23" s="165">
        <v>71150</v>
      </c>
      <c r="D23" s="170">
        <v>0</v>
      </c>
      <c r="E23" s="170">
        <v>71150</v>
      </c>
      <c r="F23" s="170">
        <v>0</v>
      </c>
      <c r="G23" s="170">
        <v>0</v>
      </c>
      <c r="H23" s="165">
        <v>71150</v>
      </c>
      <c r="I23" s="165">
        <v>71150</v>
      </c>
      <c r="J23" s="165">
        <v>71150</v>
      </c>
      <c r="K23" s="170">
        <v>71150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65">
        <v>0</v>
      </c>
      <c r="U23" s="167">
        <v>1</v>
      </c>
    </row>
    <row r="24" spans="1:21" ht="15.75">
      <c r="A24" s="155">
        <v>2</v>
      </c>
      <c r="B24" s="155" t="s">
        <v>162</v>
      </c>
      <c r="C24" s="165">
        <v>61941046</v>
      </c>
      <c r="D24" s="170">
        <v>33853305</v>
      </c>
      <c r="E24" s="170">
        <v>28087741</v>
      </c>
      <c r="F24" s="170">
        <v>0</v>
      </c>
      <c r="G24" s="170">
        <v>0</v>
      </c>
      <c r="H24" s="165">
        <v>61941046</v>
      </c>
      <c r="I24" s="165">
        <v>51682647</v>
      </c>
      <c r="J24" s="165">
        <v>3463252</v>
      </c>
      <c r="K24" s="170">
        <v>3363252</v>
      </c>
      <c r="L24" s="170">
        <v>100000</v>
      </c>
      <c r="M24" s="170">
        <v>0</v>
      </c>
      <c r="N24" s="170">
        <v>48219395</v>
      </c>
      <c r="O24" s="170">
        <v>0</v>
      </c>
      <c r="P24" s="170">
        <v>0</v>
      </c>
      <c r="Q24" s="170">
        <v>9313133</v>
      </c>
      <c r="R24" s="170">
        <v>945266</v>
      </c>
      <c r="S24" s="170">
        <v>0</v>
      </c>
      <c r="T24" s="165">
        <v>58477794</v>
      </c>
      <c r="U24" s="167">
        <v>0.06700995790714821</v>
      </c>
    </row>
    <row r="25" spans="1:21" ht="15.75">
      <c r="A25" s="155">
        <v>3</v>
      </c>
      <c r="B25" s="155" t="s">
        <v>163</v>
      </c>
      <c r="C25" s="165">
        <v>36486728</v>
      </c>
      <c r="D25" s="170">
        <v>17186178</v>
      </c>
      <c r="E25" s="170">
        <v>19300550</v>
      </c>
      <c r="F25" s="170">
        <v>0</v>
      </c>
      <c r="G25" s="170">
        <v>0</v>
      </c>
      <c r="H25" s="165">
        <v>36486728</v>
      </c>
      <c r="I25" s="165">
        <v>32546106</v>
      </c>
      <c r="J25" s="165">
        <v>2704050</v>
      </c>
      <c r="K25" s="170">
        <v>2704050</v>
      </c>
      <c r="L25" s="170">
        <v>0</v>
      </c>
      <c r="M25" s="170">
        <v>0</v>
      </c>
      <c r="N25" s="170">
        <v>29808517</v>
      </c>
      <c r="O25" s="170">
        <v>33539</v>
      </c>
      <c r="P25" s="170">
        <v>0</v>
      </c>
      <c r="Q25" s="170">
        <v>3940622</v>
      </c>
      <c r="R25" s="170">
        <v>0</v>
      </c>
      <c r="S25" s="170">
        <v>0</v>
      </c>
      <c r="T25" s="165">
        <v>33782678</v>
      </c>
      <c r="U25" s="167">
        <v>0.08308367212962435</v>
      </c>
    </row>
    <row r="26" spans="1:21" ht="15.75">
      <c r="A26" s="155">
        <v>4</v>
      </c>
      <c r="B26" s="155" t="s">
        <v>191</v>
      </c>
      <c r="C26" s="165">
        <v>51085510</v>
      </c>
      <c r="D26" s="170">
        <v>28762737</v>
      </c>
      <c r="E26" s="170">
        <v>22322773</v>
      </c>
      <c r="F26" s="170">
        <v>1627450</v>
      </c>
      <c r="G26" s="170">
        <v>0</v>
      </c>
      <c r="H26" s="165">
        <v>49458060</v>
      </c>
      <c r="I26" s="165">
        <v>29984694</v>
      </c>
      <c r="J26" s="165">
        <v>1102066</v>
      </c>
      <c r="K26" s="170">
        <v>562622</v>
      </c>
      <c r="L26" s="170">
        <v>539444</v>
      </c>
      <c r="M26" s="170">
        <v>0</v>
      </c>
      <c r="N26" s="170">
        <v>28882628</v>
      </c>
      <c r="O26" s="170">
        <v>0</v>
      </c>
      <c r="P26" s="170">
        <v>0</v>
      </c>
      <c r="Q26" s="170">
        <v>19473366</v>
      </c>
      <c r="R26" s="170">
        <v>0</v>
      </c>
      <c r="S26" s="170">
        <v>0</v>
      </c>
      <c r="T26" s="165">
        <v>48355994</v>
      </c>
      <c r="U26" s="167">
        <v>0.03675428536972897</v>
      </c>
    </row>
    <row r="27" spans="1:21" ht="15.75">
      <c r="A27" s="155">
        <v>5</v>
      </c>
      <c r="B27" s="155" t="s">
        <v>166</v>
      </c>
      <c r="C27" s="165">
        <v>19453609</v>
      </c>
      <c r="D27" s="170">
        <v>10715330</v>
      </c>
      <c r="E27" s="170">
        <v>8738279</v>
      </c>
      <c r="F27" s="170">
        <v>0</v>
      </c>
      <c r="G27" s="170">
        <v>0</v>
      </c>
      <c r="H27" s="165">
        <v>19453609</v>
      </c>
      <c r="I27" s="165">
        <v>11669631</v>
      </c>
      <c r="J27" s="165">
        <v>1565856</v>
      </c>
      <c r="K27" s="170">
        <v>1307794</v>
      </c>
      <c r="L27" s="170">
        <v>258062</v>
      </c>
      <c r="M27" s="170">
        <v>0</v>
      </c>
      <c r="N27" s="170">
        <v>10103775</v>
      </c>
      <c r="O27" s="170">
        <v>0</v>
      </c>
      <c r="P27" s="170">
        <v>0</v>
      </c>
      <c r="Q27" s="170">
        <v>6341414</v>
      </c>
      <c r="R27" s="170">
        <v>1442564</v>
      </c>
      <c r="S27" s="170">
        <v>0</v>
      </c>
      <c r="T27" s="165">
        <v>17887753</v>
      </c>
      <c r="U27" s="167">
        <v>0.13418213480786154</v>
      </c>
    </row>
    <row r="28" spans="1:21" ht="15.75">
      <c r="A28" s="155">
        <v>6</v>
      </c>
      <c r="B28" s="155" t="s">
        <v>165</v>
      </c>
      <c r="C28" s="165">
        <v>24236666</v>
      </c>
      <c r="D28" s="170">
        <v>13177407</v>
      </c>
      <c r="E28" s="170">
        <v>11059259</v>
      </c>
      <c r="F28" s="170">
        <v>0</v>
      </c>
      <c r="G28" s="170">
        <v>0</v>
      </c>
      <c r="H28" s="165">
        <v>24236666</v>
      </c>
      <c r="I28" s="165">
        <v>20160914</v>
      </c>
      <c r="J28" s="165">
        <v>5769394</v>
      </c>
      <c r="K28" s="170">
        <v>1036477</v>
      </c>
      <c r="L28" s="170">
        <v>4732917</v>
      </c>
      <c r="M28" s="170">
        <v>0</v>
      </c>
      <c r="N28" s="170">
        <v>14384320</v>
      </c>
      <c r="O28" s="170">
        <v>7200</v>
      </c>
      <c r="P28" s="170">
        <v>0</v>
      </c>
      <c r="Q28" s="170">
        <v>4075752</v>
      </c>
      <c r="R28" s="170">
        <v>0</v>
      </c>
      <c r="S28" s="170">
        <v>0</v>
      </c>
      <c r="T28" s="165">
        <v>18467272</v>
      </c>
      <c r="U28" s="167">
        <v>0.28616728388405405</v>
      </c>
    </row>
    <row r="29" spans="1:21" ht="15.75" hidden="1">
      <c r="A29" s="155">
        <v>7</v>
      </c>
      <c r="B29" s="155" t="s">
        <v>165</v>
      </c>
      <c r="C29" s="165">
        <v>0</v>
      </c>
      <c r="D29" s="170">
        <v>0</v>
      </c>
      <c r="E29" s="170">
        <v>0</v>
      </c>
      <c r="F29" s="170">
        <v>0</v>
      </c>
      <c r="G29" s="170">
        <v>0</v>
      </c>
      <c r="H29" s="165">
        <v>0</v>
      </c>
      <c r="I29" s="165">
        <v>0</v>
      </c>
      <c r="J29" s="165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70">
        <v>0</v>
      </c>
      <c r="T29" s="165">
        <v>0</v>
      </c>
      <c r="U29" s="167" t="s">
        <v>143</v>
      </c>
    </row>
    <row r="30" spans="1:21" ht="15.75" hidden="1">
      <c r="A30" s="155">
        <v>8</v>
      </c>
      <c r="B30" s="155" t="s">
        <v>166</v>
      </c>
      <c r="C30" s="165">
        <v>0</v>
      </c>
      <c r="D30" s="170">
        <v>0</v>
      </c>
      <c r="E30" s="170">
        <v>0</v>
      </c>
      <c r="F30" s="170">
        <v>0</v>
      </c>
      <c r="G30" s="170">
        <v>0</v>
      </c>
      <c r="H30" s="165">
        <v>0</v>
      </c>
      <c r="I30" s="165">
        <v>0</v>
      </c>
      <c r="J30" s="165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0</v>
      </c>
      <c r="T30" s="165">
        <v>0</v>
      </c>
      <c r="U30" s="167" t="s">
        <v>143</v>
      </c>
    </row>
    <row r="31" spans="1:21" ht="15.75" hidden="1">
      <c r="A31" s="155">
        <v>9</v>
      </c>
      <c r="B31" s="155" t="s">
        <v>6</v>
      </c>
      <c r="C31" s="165">
        <v>0</v>
      </c>
      <c r="D31" s="170">
        <v>0</v>
      </c>
      <c r="E31" s="170">
        <v>0</v>
      </c>
      <c r="F31" s="170">
        <v>0</v>
      </c>
      <c r="G31" s="170">
        <v>0</v>
      </c>
      <c r="H31" s="165">
        <v>0</v>
      </c>
      <c r="I31" s="165">
        <v>0</v>
      </c>
      <c r="J31" s="165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  <c r="S31" s="170">
        <v>0</v>
      </c>
      <c r="T31" s="165">
        <v>0</v>
      </c>
      <c r="U31" s="167" t="s">
        <v>143</v>
      </c>
    </row>
    <row r="32" spans="1:21" ht="15.75" hidden="1">
      <c r="A32" s="155">
        <v>10</v>
      </c>
      <c r="B32" s="155" t="s">
        <v>6</v>
      </c>
      <c r="C32" s="165">
        <v>0</v>
      </c>
      <c r="D32" s="170">
        <v>0</v>
      </c>
      <c r="E32" s="170">
        <v>0</v>
      </c>
      <c r="F32" s="170">
        <v>0</v>
      </c>
      <c r="G32" s="170">
        <v>0</v>
      </c>
      <c r="H32" s="165">
        <v>0</v>
      </c>
      <c r="I32" s="165">
        <v>0</v>
      </c>
      <c r="J32" s="165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  <c r="S32" s="170">
        <v>0</v>
      </c>
      <c r="T32" s="165">
        <v>0</v>
      </c>
      <c r="U32" s="167" t="s">
        <v>143</v>
      </c>
    </row>
    <row r="33" spans="1:21" ht="15.75">
      <c r="A33" s="156">
        <v>2</v>
      </c>
      <c r="B33" s="150" t="s">
        <v>147</v>
      </c>
      <c r="C33" s="171">
        <v>7829513</v>
      </c>
      <c r="D33" s="171">
        <v>4262152</v>
      </c>
      <c r="E33" s="171">
        <v>3567361</v>
      </c>
      <c r="F33" s="171">
        <v>113097</v>
      </c>
      <c r="G33" s="171">
        <v>0</v>
      </c>
      <c r="H33" s="171">
        <v>7716416</v>
      </c>
      <c r="I33" s="171">
        <v>5189723</v>
      </c>
      <c r="J33" s="171">
        <v>368624</v>
      </c>
      <c r="K33" s="171">
        <v>348624</v>
      </c>
      <c r="L33" s="171">
        <v>20000</v>
      </c>
      <c r="M33" s="171">
        <v>0</v>
      </c>
      <c r="N33" s="171">
        <v>4821099</v>
      </c>
      <c r="O33" s="171">
        <v>0</v>
      </c>
      <c r="P33" s="171">
        <v>0</v>
      </c>
      <c r="Q33" s="171">
        <v>2526693</v>
      </c>
      <c r="R33" s="171">
        <v>0</v>
      </c>
      <c r="S33" s="171">
        <v>0</v>
      </c>
      <c r="T33" s="171">
        <v>7347792</v>
      </c>
      <c r="U33" s="172">
        <v>0.07102960986549764</v>
      </c>
    </row>
    <row r="34" spans="1:21" ht="15.75">
      <c r="A34" s="155">
        <v>1</v>
      </c>
      <c r="B34" s="155" t="s">
        <v>167</v>
      </c>
      <c r="C34" s="165">
        <v>1837820</v>
      </c>
      <c r="D34" s="170">
        <v>1694722</v>
      </c>
      <c r="E34" s="170">
        <v>143098</v>
      </c>
      <c r="F34" s="170">
        <v>113097</v>
      </c>
      <c r="G34" s="170">
        <v>0</v>
      </c>
      <c r="H34" s="165">
        <v>1724723</v>
      </c>
      <c r="I34" s="165">
        <v>445778</v>
      </c>
      <c r="J34" s="165">
        <v>105616</v>
      </c>
      <c r="K34" s="170">
        <v>105616</v>
      </c>
      <c r="L34" s="170">
        <v>0</v>
      </c>
      <c r="M34" s="170">
        <v>0</v>
      </c>
      <c r="N34" s="170">
        <v>340162</v>
      </c>
      <c r="O34" s="170">
        <v>0</v>
      </c>
      <c r="P34" s="170">
        <v>0</v>
      </c>
      <c r="Q34" s="170">
        <v>1278945</v>
      </c>
      <c r="R34" s="170">
        <v>0</v>
      </c>
      <c r="S34" s="170">
        <v>0</v>
      </c>
      <c r="T34" s="165">
        <v>1619107</v>
      </c>
      <c r="U34" s="167">
        <v>0.2369251062187905</v>
      </c>
    </row>
    <row r="35" spans="1:21" ht="15.75">
      <c r="A35" s="155">
        <v>2</v>
      </c>
      <c r="B35" s="155" t="s">
        <v>168</v>
      </c>
      <c r="C35" s="165">
        <v>2941588</v>
      </c>
      <c r="D35" s="170">
        <v>0</v>
      </c>
      <c r="E35" s="170">
        <v>2941588</v>
      </c>
      <c r="F35" s="170">
        <v>0</v>
      </c>
      <c r="G35" s="170">
        <v>0</v>
      </c>
      <c r="H35" s="165">
        <v>2941588</v>
      </c>
      <c r="I35" s="165">
        <v>2941588</v>
      </c>
      <c r="J35" s="165">
        <v>63505</v>
      </c>
      <c r="K35" s="170">
        <v>63505</v>
      </c>
      <c r="L35" s="170">
        <v>0</v>
      </c>
      <c r="M35" s="170">
        <v>0</v>
      </c>
      <c r="N35" s="170">
        <v>2878083</v>
      </c>
      <c r="O35" s="170">
        <v>0</v>
      </c>
      <c r="P35" s="170">
        <v>0</v>
      </c>
      <c r="Q35" s="170">
        <v>0</v>
      </c>
      <c r="R35" s="170">
        <v>0</v>
      </c>
      <c r="S35" s="170">
        <v>0</v>
      </c>
      <c r="T35" s="165">
        <v>2878083</v>
      </c>
      <c r="U35" s="167">
        <v>0.021588679311990665</v>
      </c>
    </row>
    <row r="36" spans="1:21" ht="15.75">
      <c r="A36" s="155">
        <v>3</v>
      </c>
      <c r="B36" s="155" t="s">
        <v>169</v>
      </c>
      <c r="C36" s="165">
        <v>3050105</v>
      </c>
      <c r="D36" s="170">
        <v>2567430</v>
      </c>
      <c r="E36" s="170">
        <v>482675</v>
      </c>
      <c r="F36" s="170">
        <v>0</v>
      </c>
      <c r="G36" s="170">
        <v>0</v>
      </c>
      <c r="H36" s="165">
        <v>3050105</v>
      </c>
      <c r="I36" s="165">
        <v>1802357</v>
      </c>
      <c r="J36" s="165">
        <v>199503</v>
      </c>
      <c r="K36" s="170">
        <v>179503</v>
      </c>
      <c r="L36" s="170">
        <v>20000</v>
      </c>
      <c r="M36" s="170">
        <v>0</v>
      </c>
      <c r="N36" s="170">
        <v>1602854</v>
      </c>
      <c r="O36" s="170">
        <v>0</v>
      </c>
      <c r="P36" s="170">
        <v>0</v>
      </c>
      <c r="Q36" s="170">
        <v>1247748</v>
      </c>
      <c r="R36" s="170">
        <v>0</v>
      </c>
      <c r="S36" s="170">
        <v>0</v>
      </c>
      <c r="T36" s="165">
        <v>2850602</v>
      </c>
      <c r="U36" s="167">
        <v>0.11069005751912635</v>
      </c>
    </row>
    <row r="37" spans="1:21" ht="15.75" hidden="1">
      <c r="A37" s="155">
        <v>4</v>
      </c>
      <c r="B37" s="155" t="s">
        <v>6</v>
      </c>
      <c r="C37" s="165">
        <v>0</v>
      </c>
      <c r="D37" s="170">
        <v>0</v>
      </c>
      <c r="E37" s="170">
        <v>0</v>
      </c>
      <c r="F37" s="170">
        <v>0</v>
      </c>
      <c r="G37" s="170">
        <v>0</v>
      </c>
      <c r="H37" s="165">
        <v>0</v>
      </c>
      <c r="I37" s="165">
        <v>0</v>
      </c>
      <c r="J37" s="165">
        <v>0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70">
        <v>0</v>
      </c>
      <c r="Q37" s="170">
        <v>0</v>
      </c>
      <c r="R37" s="170">
        <v>0</v>
      </c>
      <c r="S37" s="170">
        <v>0</v>
      </c>
      <c r="T37" s="165">
        <v>0</v>
      </c>
      <c r="U37" s="167" t="s">
        <v>143</v>
      </c>
    </row>
    <row r="38" spans="1:21" ht="15.75" hidden="1">
      <c r="A38" s="155">
        <v>5</v>
      </c>
      <c r="B38" s="155" t="s">
        <v>6</v>
      </c>
      <c r="C38" s="165">
        <v>0</v>
      </c>
      <c r="D38" s="170">
        <v>0</v>
      </c>
      <c r="E38" s="170">
        <v>0</v>
      </c>
      <c r="F38" s="170">
        <v>0</v>
      </c>
      <c r="G38" s="170">
        <v>0</v>
      </c>
      <c r="H38" s="165">
        <v>0</v>
      </c>
      <c r="I38" s="165">
        <v>0</v>
      </c>
      <c r="J38" s="165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  <c r="S38" s="170">
        <v>0</v>
      </c>
      <c r="T38" s="165">
        <v>0</v>
      </c>
      <c r="U38" s="167" t="s">
        <v>143</v>
      </c>
    </row>
    <row r="39" spans="1:21" ht="15.75" hidden="1">
      <c r="A39" s="155">
        <v>6</v>
      </c>
      <c r="B39" s="155" t="s">
        <v>6</v>
      </c>
      <c r="C39" s="165">
        <v>0</v>
      </c>
      <c r="D39" s="170">
        <v>0</v>
      </c>
      <c r="E39" s="170">
        <v>0</v>
      </c>
      <c r="F39" s="170">
        <v>0</v>
      </c>
      <c r="G39" s="170">
        <v>0</v>
      </c>
      <c r="H39" s="165">
        <v>0</v>
      </c>
      <c r="I39" s="165">
        <v>0</v>
      </c>
      <c r="J39" s="165">
        <v>0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70">
        <v>0</v>
      </c>
      <c r="T39" s="165">
        <v>0</v>
      </c>
      <c r="U39" s="167" t="s">
        <v>143</v>
      </c>
    </row>
    <row r="40" spans="1:21" ht="15.75" hidden="1">
      <c r="A40" s="155">
        <v>7</v>
      </c>
      <c r="B40" s="155" t="s">
        <v>6</v>
      </c>
      <c r="C40" s="165">
        <v>0</v>
      </c>
      <c r="D40" s="170">
        <v>0</v>
      </c>
      <c r="E40" s="170">
        <v>0</v>
      </c>
      <c r="F40" s="170">
        <v>0</v>
      </c>
      <c r="G40" s="170">
        <v>0</v>
      </c>
      <c r="H40" s="165">
        <v>0</v>
      </c>
      <c r="I40" s="165">
        <v>0</v>
      </c>
      <c r="J40" s="165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70">
        <v>0</v>
      </c>
      <c r="S40" s="170">
        <v>0</v>
      </c>
      <c r="T40" s="165">
        <v>0</v>
      </c>
      <c r="U40" s="167" t="s">
        <v>143</v>
      </c>
    </row>
    <row r="41" spans="1:21" ht="15.75" hidden="1">
      <c r="A41" s="155">
        <v>8</v>
      </c>
      <c r="B41" s="155" t="s">
        <v>6</v>
      </c>
      <c r="C41" s="165">
        <v>0</v>
      </c>
      <c r="D41" s="170">
        <v>0</v>
      </c>
      <c r="E41" s="170">
        <v>0</v>
      </c>
      <c r="F41" s="170">
        <v>0</v>
      </c>
      <c r="G41" s="170">
        <v>0</v>
      </c>
      <c r="H41" s="165">
        <v>0</v>
      </c>
      <c r="I41" s="165">
        <v>0</v>
      </c>
      <c r="J41" s="165">
        <v>0</v>
      </c>
      <c r="K41" s="170">
        <v>0</v>
      </c>
      <c r="L41" s="170">
        <v>0</v>
      </c>
      <c r="M41" s="170">
        <v>0</v>
      </c>
      <c r="N41" s="170">
        <v>0</v>
      </c>
      <c r="O41" s="170">
        <v>0</v>
      </c>
      <c r="P41" s="170">
        <v>0</v>
      </c>
      <c r="Q41" s="170">
        <v>0</v>
      </c>
      <c r="R41" s="170">
        <v>0</v>
      </c>
      <c r="S41" s="170">
        <v>0</v>
      </c>
      <c r="T41" s="165">
        <v>0</v>
      </c>
      <c r="U41" s="167" t="s">
        <v>143</v>
      </c>
    </row>
    <row r="42" spans="1:21" ht="15.75" hidden="1">
      <c r="A42" s="155">
        <v>9</v>
      </c>
      <c r="B42" s="155" t="s">
        <v>6</v>
      </c>
      <c r="C42" s="165">
        <v>0</v>
      </c>
      <c r="D42" s="170">
        <v>0</v>
      </c>
      <c r="E42" s="170">
        <v>0</v>
      </c>
      <c r="F42" s="170">
        <v>0</v>
      </c>
      <c r="G42" s="170">
        <v>0</v>
      </c>
      <c r="H42" s="165">
        <v>0</v>
      </c>
      <c r="I42" s="165">
        <v>0</v>
      </c>
      <c r="J42" s="165">
        <v>0</v>
      </c>
      <c r="K42" s="170">
        <v>0</v>
      </c>
      <c r="L42" s="170">
        <v>0</v>
      </c>
      <c r="M42" s="170">
        <v>0</v>
      </c>
      <c r="N42" s="170">
        <v>0</v>
      </c>
      <c r="O42" s="170">
        <v>0</v>
      </c>
      <c r="P42" s="170">
        <v>0</v>
      </c>
      <c r="Q42" s="170">
        <v>0</v>
      </c>
      <c r="R42" s="170">
        <v>0</v>
      </c>
      <c r="S42" s="170">
        <v>0</v>
      </c>
      <c r="T42" s="165">
        <v>0</v>
      </c>
      <c r="U42" s="167" t="s">
        <v>143</v>
      </c>
    </row>
    <row r="43" spans="1:21" ht="15.75" hidden="1">
      <c r="A43" s="155">
        <v>10</v>
      </c>
      <c r="B43" s="155" t="s">
        <v>6</v>
      </c>
      <c r="C43" s="165">
        <v>0</v>
      </c>
      <c r="D43" s="170">
        <v>0</v>
      </c>
      <c r="E43" s="170">
        <v>0</v>
      </c>
      <c r="F43" s="170">
        <v>0</v>
      </c>
      <c r="G43" s="170">
        <v>0</v>
      </c>
      <c r="H43" s="165">
        <v>0</v>
      </c>
      <c r="I43" s="165">
        <v>0</v>
      </c>
      <c r="J43" s="165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0">
        <v>0</v>
      </c>
      <c r="Q43" s="170">
        <v>0</v>
      </c>
      <c r="R43" s="170">
        <v>0</v>
      </c>
      <c r="S43" s="170">
        <v>0</v>
      </c>
      <c r="T43" s="165">
        <v>0</v>
      </c>
      <c r="U43" s="167" t="s">
        <v>143</v>
      </c>
    </row>
    <row r="44" spans="1:21" ht="15.75">
      <c r="A44" s="156">
        <v>3</v>
      </c>
      <c r="B44" s="150" t="s">
        <v>148</v>
      </c>
      <c r="C44" s="171">
        <v>11948692</v>
      </c>
      <c r="D44" s="171">
        <v>4692347</v>
      </c>
      <c r="E44" s="171">
        <v>7256345</v>
      </c>
      <c r="F44" s="171">
        <v>54800</v>
      </c>
      <c r="G44" s="171">
        <v>0</v>
      </c>
      <c r="H44" s="171">
        <v>11893892</v>
      </c>
      <c r="I44" s="171">
        <v>10994970</v>
      </c>
      <c r="J44" s="171">
        <v>2752335</v>
      </c>
      <c r="K44" s="171">
        <v>2681528</v>
      </c>
      <c r="L44" s="171">
        <v>70807</v>
      </c>
      <c r="M44" s="171">
        <v>0</v>
      </c>
      <c r="N44" s="171">
        <v>8242635</v>
      </c>
      <c r="O44" s="171">
        <v>0</v>
      </c>
      <c r="P44" s="171">
        <v>0</v>
      </c>
      <c r="Q44" s="171">
        <v>898922</v>
      </c>
      <c r="R44" s="171">
        <v>0</v>
      </c>
      <c r="S44" s="171">
        <v>0</v>
      </c>
      <c r="T44" s="171">
        <v>9141557</v>
      </c>
      <c r="U44" s="172">
        <v>0.2503267403185275</v>
      </c>
    </row>
    <row r="45" spans="1:21" ht="15.75">
      <c r="A45" s="155">
        <v>1</v>
      </c>
      <c r="B45" s="155" t="s">
        <v>170</v>
      </c>
      <c r="C45" s="165">
        <v>232755</v>
      </c>
      <c r="D45" s="170">
        <v>222413</v>
      </c>
      <c r="E45" s="170">
        <v>10342</v>
      </c>
      <c r="F45" s="170">
        <v>0</v>
      </c>
      <c r="G45" s="170">
        <v>0</v>
      </c>
      <c r="H45" s="165">
        <v>232755</v>
      </c>
      <c r="I45" s="165">
        <v>232755</v>
      </c>
      <c r="J45" s="165">
        <v>232755</v>
      </c>
      <c r="K45" s="170">
        <v>232755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  <c r="R45" s="170">
        <v>0</v>
      </c>
      <c r="S45" s="170">
        <v>0</v>
      </c>
      <c r="T45" s="165">
        <v>0</v>
      </c>
      <c r="U45" s="167">
        <v>1</v>
      </c>
    </row>
    <row r="46" spans="1:21" ht="15.75">
      <c r="A46" s="155">
        <v>2</v>
      </c>
      <c r="B46" s="155" t="s">
        <v>171</v>
      </c>
      <c r="C46" s="165">
        <v>3825299</v>
      </c>
      <c r="D46" s="170">
        <v>2225694</v>
      </c>
      <c r="E46" s="170">
        <v>1599605</v>
      </c>
      <c r="F46" s="170">
        <v>18800</v>
      </c>
      <c r="G46" s="170">
        <v>0</v>
      </c>
      <c r="H46" s="165">
        <v>3806499</v>
      </c>
      <c r="I46" s="165">
        <v>2907577</v>
      </c>
      <c r="J46" s="165">
        <v>475819</v>
      </c>
      <c r="K46" s="170">
        <v>460083</v>
      </c>
      <c r="L46" s="170">
        <v>15736</v>
      </c>
      <c r="M46" s="170">
        <v>0</v>
      </c>
      <c r="N46" s="170">
        <v>2431758</v>
      </c>
      <c r="O46" s="170">
        <v>0</v>
      </c>
      <c r="P46" s="170">
        <v>0</v>
      </c>
      <c r="Q46" s="170">
        <v>898922</v>
      </c>
      <c r="R46" s="170">
        <v>0</v>
      </c>
      <c r="S46" s="170">
        <v>0</v>
      </c>
      <c r="T46" s="165">
        <v>3330680</v>
      </c>
      <c r="U46" s="167">
        <v>0.16364794466320237</v>
      </c>
    </row>
    <row r="47" spans="1:21" ht="15.75">
      <c r="A47" s="155">
        <v>3</v>
      </c>
      <c r="B47" s="155" t="s">
        <v>172</v>
      </c>
      <c r="C47" s="165">
        <v>5611657</v>
      </c>
      <c r="D47" s="170">
        <v>1906019</v>
      </c>
      <c r="E47" s="170">
        <v>3705638</v>
      </c>
      <c r="F47" s="170">
        <v>0</v>
      </c>
      <c r="G47" s="170">
        <v>0</v>
      </c>
      <c r="H47" s="165">
        <v>5611657</v>
      </c>
      <c r="I47" s="165">
        <v>5611657</v>
      </c>
      <c r="J47" s="165">
        <v>1765006</v>
      </c>
      <c r="K47" s="170">
        <v>1719935</v>
      </c>
      <c r="L47" s="170">
        <v>45071</v>
      </c>
      <c r="M47" s="170">
        <v>0</v>
      </c>
      <c r="N47" s="170">
        <v>3846651</v>
      </c>
      <c r="O47" s="170">
        <v>0</v>
      </c>
      <c r="P47" s="170">
        <v>0</v>
      </c>
      <c r="Q47" s="170">
        <v>0</v>
      </c>
      <c r="R47" s="170">
        <v>0</v>
      </c>
      <c r="S47" s="170">
        <v>0</v>
      </c>
      <c r="T47" s="165">
        <v>3846651</v>
      </c>
      <c r="U47" s="167">
        <v>0.3145249255255622</v>
      </c>
    </row>
    <row r="48" spans="1:21" ht="15.75">
      <c r="A48" s="155">
        <v>4</v>
      </c>
      <c r="B48" s="155" t="s">
        <v>173</v>
      </c>
      <c r="C48" s="165">
        <v>2278981</v>
      </c>
      <c r="D48" s="170">
        <v>338221</v>
      </c>
      <c r="E48" s="170">
        <v>1940760</v>
      </c>
      <c r="F48" s="170">
        <v>36000</v>
      </c>
      <c r="G48" s="170">
        <v>0</v>
      </c>
      <c r="H48" s="165">
        <v>2242981</v>
      </c>
      <c r="I48" s="165">
        <v>2242981</v>
      </c>
      <c r="J48" s="165">
        <v>278755</v>
      </c>
      <c r="K48" s="170">
        <v>268755</v>
      </c>
      <c r="L48" s="170">
        <v>10000</v>
      </c>
      <c r="M48" s="170">
        <v>0</v>
      </c>
      <c r="N48" s="170">
        <v>1964226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65">
        <v>1964226</v>
      </c>
      <c r="U48" s="167">
        <v>0.12427880575002642</v>
      </c>
    </row>
    <row r="49" spans="1:21" ht="15.75" hidden="1">
      <c r="A49" s="155">
        <v>5</v>
      </c>
      <c r="B49" s="155" t="s">
        <v>173</v>
      </c>
      <c r="C49" s="165">
        <v>0</v>
      </c>
      <c r="D49" s="170">
        <v>0</v>
      </c>
      <c r="E49" s="170">
        <v>0</v>
      </c>
      <c r="F49" s="170">
        <v>0</v>
      </c>
      <c r="G49" s="170">
        <v>0</v>
      </c>
      <c r="H49" s="165">
        <v>0</v>
      </c>
      <c r="I49" s="165">
        <v>0</v>
      </c>
      <c r="J49" s="165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165">
        <v>0</v>
      </c>
      <c r="U49" s="167" t="s">
        <v>143</v>
      </c>
    </row>
    <row r="50" spans="1:21" ht="15.75" hidden="1">
      <c r="A50" s="155">
        <v>6</v>
      </c>
      <c r="B50" s="155" t="s">
        <v>173</v>
      </c>
      <c r="C50" s="165">
        <v>0</v>
      </c>
      <c r="D50" s="170">
        <v>0</v>
      </c>
      <c r="E50" s="170">
        <v>0</v>
      </c>
      <c r="F50" s="170">
        <v>0</v>
      </c>
      <c r="G50" s="170">
        <v>0</v>
      </c>
      <c r="H50" s="165">
        <v>0</v>
      </c>
      <c r="I50" s="165">
        <v>0</v>
      </c>
      <c r="J50" s="165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65">
        <v>0</v>
      </c>
      <c r="U50" s="167" t="s">
        <v>143</v>
      </c>
    </row>
    <row r="51" spans="1:21" ht="15.75" hidden="1">
      <c r="A51" s="155">
        <v>7</v>
      </c>
      <c r="B51" s="155" t="s">
        <v>6</v>
      </c>
      <c r="C51" s="165">
        <v>0</v>
      </c>
      <c r="D51" s="170">
        <v>0</v>
      </c>
      <c r="E51" s="170">
        <v>0</v>
      </c>
      <c r="F51" s="170">
        <v>0</v>
      </c>
      <c r="G51" s="170">
        <v>0</v>
      </c>
      <c r="H51" s="165">
        <v>0</v>
      </c>
      <c r="I51" s="165">
        <v>0</v>
      </c>
      <c r="J51" s="165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65">
        <v>0</v>
      </c>
      <c r="U51" s="167" t="s">
        <v>143</v>
      </c>
    </row>
    <row r="52" spans="1:21" ht="15.75" hidden="1">
      <c r="A52" s="155">
        <v>8</v>
      </c>
      <c r="B52" s="155" t="s">
        <v>6</v>
      </c>
      <c r="C52" s="165">
        <v>0</v>
      </c>
      <c r="D52" s="170">
        <v>0</v>
      </c>
      <c r="E52" s="170">
        <v>0</v>
      </c>
      <c r="F52" s="170">
        <v>0</v>
      </c>
      <c r="G52" s="170">
        <v>0</v>
      </c>
      <c r="H52" s="165">
        <v>0</v>
      </c>
      <c r="I52" s="165">
        <v>0</v>
      </c>
      <c r="J52" s="165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  <c r="S52" s="170">
        <v>0</v>
      </c>
      <c r="T52" s="165">
        <v>0</v>
      </c>
      <c r="U52" s="167" t="s">
        <v>143</v>
      </c>
    </row>
    <row r="53" spans="1:21" ht="15.75" hidden="1">
      <c r="A53" s="155">
        <v>9</v>
      </c>
      <c r="B53" s="155" t="s">
        <v>6</v>
      </c>
      <c r="C53" s="165">
        <v>0</v>
      </c>
      <c r="D53" s="170">
        <v>0</v>
      </c>
      <c r="E53" s="170">
        <v>0</v>
      </c>
      <c r="F53" s="170">
        <v>0</v>
      </c>
      <c r="G53" s="170">
        <v>0</v>
      </c>
      <c r="H53" s="165">
        <v>0</v>
      </c>
      <c r="I53" s="165">
        <v>0</v>
      </c>
      <c r="J53" s="165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70">
        <v>0</v>
      </c>
      <c r="Q53" s="170">
        <v>0</v>
      </c>
      <c r="R53" s="170">
        <v>0</v>
      </c>
      <c r="S53" s="170">
        <v>0</v>
      </c>
      <c r="T53" s="165">
        <v>0</v>
      </c>
      <c r="U53" s="167" t="s">
        <v>143</v>
      </c>
    </row>
    <row r="54" spans="1:21" ht="15.75" hidden="1">
      <c r="A54" s="155">
        <v>10</v>
      </c>
      <c r="B54" s="155" t="s">
        <v>6</v>
      </c>
      <c r="C54" s="165">
        <v>0</v>
      </c>
      <c r="D54" s="170">
        <v>0</v>
      </c>
      <c r="E54" s="170">
        <v>0</v>
      </c>
      <c r="F54" s="170">
        <v>0</v>
      </c>
      <c r="G54" s="170">
        <v>0</v>
      </c>
      <c r="H54" s="165">
        <v>0</v>
      </c>
      <c r="I54" s="165">
        <v>0</v>
      </c>
      <c r="J54" s="165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  <c r="S54" s="170">
        <v>0</v>
      </c>
      <c r="T54" s="165">
        <v>0</v>
      </c>
      <c r="U54" s="167" t="s">
        <v>143</v>
      </c>
    </row>
    <row r="55" spans="1:21" ht="15.75">
      <c r="A55" s="156">
        <v>4</v>
      </c>
      <c r="B55" s="150" t="s">
        <v>149</v>
      </c>
      <c r="C55" s="171">
        <v>6907883</v>
      </c>
      <c r="D55" s="171">
        <v>4156013</v>
      </c>
      <c r="E55" s="171">
        <v>2751870</v>
      </c>
      <c r="F55" s="171">
        <v>126424</v>
      </c>
      <c r="G55" s="171">
        <v>0</v>
      </c>
      <c r="H55" s="171">
        <v>6781459</v>
      </c>
      <c r="I55" s="171">
        <v>4943330</v>
      </c>
      <c r="J55" s="171">
        <v>2569526</v>
      </c>
      <c r="K55" s="171">
        <v>2509526</v>
      </c>
      <c r="L55" s="171">
        <v>60000</v>
      </c>
      <c r="M55" s="171">
        <v>0</v>
      </c>
      <c r="N55" s="171">
        <v>2373804</v>
      </c>
      <c r="O55" s="171">
        <v>0</v>
      </c>
      <c r="P55" s="171">
        <v>0</v>
      </c>
      <c r="Q55" s="171">
        <v>1838129</v>
      </c>
      <c r="R55" s="171">
        <v>0</v>
      </c>
      <c r="S55" s="171">
        <v>0</v>
      </c>
      <c r="T55" s="171">
        <v>4211933</v>
      </c>
      <c r="U55" s="172">
        <v>0.5197965743739544</v>
      </c>
    </row>
    <row r="56" spans="1:21" ht="15.75">
      <c r="A56" s="155">
        <v>1</v>
      </c>
      <c r="B56" s="155" t="s">
        <v>174</v>
      </c>
      <c r="C56" s="165">
        <v>4646822</v>
      </c>
      <c r="D56" s="170">
        <v>2661707</v>
      </c>
      <c r="E56" s="170">
        <v>1985115</v>
      </c>
      <c r="F56" s="170">
        <v>121024</v>
      </c>
      <c r="G56" s="170">
        <v>0</v>
      </c>
      <c r="H56" s="165">
        <v>4525798</v>
      </c>
      <c r="I56" s="165">
        <v>3789003</v>
      </c>
      <c r="J56" s="165">
        <v>2297638</v>
      </c>
      <c r="K56" s="170">
        <v>2237638</v>
      </c>
      <c r="L56" s="170">
        <v>60000</v>
      </c>
      <c r="M56" s="170">
        <v>0</v>
      </c>
      <c r="N56" s="170">
        <v>1491365</v>
      </c>
      <c r="O56" s="170">
        <v>0</v>
      </c>
      <c r="P56" s="170">
        <v>0</v>
      </c>
      <c r="Q56" s="170">
        <v>736795</v>
      </c>
      <c r="R56" s="170">
        <v>0</v>
      </c>
      <c r="S56" s="170">
        <v>0</v>
      </c>
      <c r="T56" s="165">
        <v>2228160</v>
      </c>
      <c r="U56" s="167">
        <v>0.6063964583823238</v>
      </c>
    </row>
    <row r="57" spans="1:21" ht="15.75">
      <c r="A57" s="155">
        <v>2</v>
      </c>
      <c r="B57" s="155" t="s">
        <v>175</v>
      </c>
      <c r="C57" s="165">
        <v>258680</v>
      </c>
      <c r="D57" s="170">
        <v>202140</v>
      </c>
      <c r="E57" s="170">
        <v>56540</v>
      </c>
      <c r="F57" s="170">
        <v>0</v>
      </c>
      <c r="G57" s="170">
        <v>0</v>
      </c>
      <c r="H57" s="165">
        <v>258680</v>
      </c>
      <c r="I57" s="165">
        <v>258680</v>
      </c>
      <c r="J57" s="165">
        <v>67440</v>
      </c>
      <c r="K57" s="170">
        <v>67440</v>
      </c>
      <c r="L57" s="170">
        <v>0</v>
      </c>
      <c r="M57" s="170">
        <v>0</v>
      </c>
      <c r="N57" s="170">
        <v>191240</v>
      </c>
      <c r="O57" s="170">
        <v>0</v>
      </c>
      <c r="P57" s="170">
        <v>0</v>
      </c>
      <c r="Q57" s="170">
        <v>0</v>
      </c>
      <c r="R57" s="170">
        <v>0</v>
      </c>
      <c r="S57" s="170">
        <v>0</v>
      </c>
      <c r="T57" s="165">
        <v>191240</v>
      </c>
      <c r="U57" s="167">
        <v>0.26070821091696306</v>
      </c>
    </row>
    <row r="58" spans="1:21" ht="15.75">
      <c r="A58" s="155">
        <v>3</v>
      </c>
      <c r="B58" s="155" t="s">
        <v>176</v>
      </c>
      <c r="C58" s="165">
        <v>2002381</v>
      </c>
      <c r="D58" s="170">
        <v>1292166</v>
      </c>
      <c r="E58" s="170">
        <v>710215</v>
      </c>
      <c r="F58" s="170">
        <v>5400</v>
      </c>
      <c r="G58" s="170">
        <v>0</v>
      </c>
      <c r="H58" s="165">
        <v>1996981</v>
      </c>
      <c r="I58" s="165">
        <v>895647</v>
      </c>
      <c r="J58" s="165">
        <v>204448</v>
      </c>
      <c r="K58" s="170">
        <v>204448</v>
      </c>
      <c r="L58" s="170">
        <v>0</v>
      </c>
      <c r="M58" s="170">
        <v>0</v>
      </c>
      <c r="N58" s="170">
        <v>691199</v>
      </c>
      <c r="O58" s="170">
        <v>0</v>
      </c>
      <c r="P58" s="170">
        <v>0</v>
      </c>
      <c r="Q58" s="170">
        <v>1101334</v>
      </c>
      <c r="R58" s="170">
        <v>0</v>
      </c>
      <c r="S58" s="170">
        <v>0</v>
      </c>
      <c r="T58" s="165">
        <v>1792533</v>
      </c>
      <c r="U58" s="167">
        <v>0.22826850310445967</v>
      </c>
    </row>
    <row r="59" spans="1:21" ht="15.75" hidden="1">
      <c r="A59" s="155">
        <v>4</v>
      </c>
      <c r="B59" s="155" t="s">
        <v>6</v>
      </c>
      <c r="C59" s="165">
        <v>0</v>
      </c>
      <c r="D59" s="170">
        <v>0</v>
      </c>
      <c r="E59" s="170">
        <v>0</v>
      </c>
      <c r="F59" s="170">
        <v>0</v>
      </c>
      <c r="G59" s="170">
        <v>0</v>
      </c>
      <c r="H59" s="165">
        <v>0</v>
      </c>
      <c r="I59" s="165">
        <v>0</v>
      </c>
      <c r="J59" s="165">
        <v>0</v>
      </c>
      <c r="K59" s="170">
        <v>0</v>
      </c>
      <c r="L59" s="170">
        <v>0</v>
      </c>
      <c r="M59" s="170">
        <v>0</v>
      </c>
      <c r="N59" s="170">
        <v>0</v>
      </c>
      <c r="O59" s="170">
        <v>0</v>
      </c>
      <c r="P59" s="170">
        <v>0</v>
      </c>
      <c r="Q59" s="170">
        <v>0</v>
      </c>
      <c r="R59" s="170">
        <v>0</v>
      </c>
      <c r="S59" s="170">
        <v>0</v>
      </c>
      <c r="T59" s="165">
        <v>0</v>
      </c>
      <c r="U59" s="167" t="s">
        <v>143</v>
      </c>
    </row>
    <row r="60" spans="1:21" ht="15.75" hidden="1">
      <c r="A60" s="155">
        <v>5</v>
      </c>
      <c r="B60" s="155" t="s">
        <v>6</v>
      </c>
      <c r="C60" s="165">
        <v>0</v>
      </c>
      <c r="D60" s="170">
        <v>0</v>
      </c>
      <c r="E60" s="170">
        <v>0</v>
      </c>
      <c r="F60" s="170">
        <v>0</v>
      </c>
      <c r="G60" s="170">
        <v>0</v>
      </c>
      <c r="H60" s="165">
        <v>0</v>
      </c>
      <c r="I60" s="165">
        <v>0</v>
      </c>
      <c r="J60" s="165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0</v>
      </c>
      <c r="T60" s="165">
        <v>0</v>
      </c>
      <c r="U60" s="167" t="s">
        <v>143</v>
      </c>
    </row>
    <row r="61" spans="1:21" ht="15.75" hidden="1">
      <c r="A61" s="155">
        <v>6</v>
      </c>
      <c r="B61" s="155" t="s">
        <v>6</v>
      </c>
      <c r="C61" s="165">
        <v>0</v>
      </c>
      <c r="D61" s="170">
        <v>0</v>
      </c>
      <c r="E61" s="170">
        <v>0</v>
      </c>
      <c r="F61" s="170">
        <v>0</v>
      </c>
      <c r="G61" s="170">
        <v>0</v>
      </c>
      <c r="H61" s="165">
        <v>0</v>
      </c>
      <c r="I61" s="165">
        <v>0</v>
      </c>
      <c r="J61" s="165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70">
        <v>0</v>
      </c>
      <c r="T61" s="165">
        <v>0</v>
      </c>
      <c r="U61" s="167" t="s">
        <v>143</v>
      </c>
    </row>
    <row r="62" spans="1:21" ht="15.75" hidden="1">
      <c r="A62" s="155">
        <v>7</v>
      </c>
      <c r="B62" s="155" t="s">
        <v>6</v>
      </c>
      <c r="C62" s="165">
        <v>0</v>
      </c>
      <c r="D62" s="170">
        <v>0</v>
      </c>
      <c r="E62" s="170">
        <v>0</v>
      </c>
      <c r="F62" s="170">
        <v>0</v>
      </c>
      <c r="G62" s="170">
        <v>0</v>
      </c>
      <c r="H62" s="165">
        <v>0</v>
      </c>
      <c r="I62" s="165">
        <v>0</v>
      </c>
      <c r="J62" s="165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65">
        <v>0</v>
      </c>
      <c r="U62" s="167" t="s">
        <v>143</v>
      </c>
    </row>
    <row r="63" spans="1:21" ht="15.75" hidden="1">
      <c r="A63" s="155">
        <v>8</v>
      </c>
      <c r="B63" s="155" t="s">
        <v>6</v>
      </c>
      <c r="C63" s="165">
        <v>0</v>
      </c>
      <c r="D63" s="170">
        <v>0</v>
      </c>
      <c r="E63" s="170">
        <v>0</v>
      </c>
      <c r="F63" s="170">
        <v>0</v>
      </c>
      <c r="G63" s="170">
        <v>0</v>
      </c>
      <c r="H63" s="165">
        <v>0</v>
      </c>
      <c r="I63" s="165">
        <v>0</v>
      </c>
      <c r="J63" s="165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0</v>
      </c>
      <c r="T63" s="165">
        <v>0</v>
      </c>
      <c r="U63" s="167" t="s">
        <v>143</v>
      </c>
    </row>
    <row r="64" spans="1:21" ht="15.75" hidden="1">
      <c r="A64" s="155">
        <v>9</v>
      </c>
      <c r="B64" s="155" t="s">
        <v>6</v>
      </c>
      <c r="C64" s="165">
        <v>0</v>
      </c>
      <c r="D64" s="170">
        <v>0</v>
      </c>
      <c r="E64" s="170">
        <v>0</v>
      </c>
      <c r="F64" s="170">
        <v>0</v>
      </c>
      <c r="G64" s="170">
        <v>0</v>
      </c>
      <c r="H64" s="165">
        <v>0</v>
      </c>
      <c r="I64" s="165">
        <v>0</v>
      </c>
      <c r="J64" s="165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65">
        <v>0</v>
      </c>
      <c r="U64" s="167" t="s">
        <v>143</v>
      </c>
    </row>
    <row r="65" spans="1:21" ht="15.75" hidden="1">
      <c r="A65" s="155">
        <v>10</v>
      </c>
      <c r="B65" s="155" t="s">
        <v>6</v>
      </c>
      <c r="C65" s="165">
        <v>0</v>
      </c>
      <c r="D65" s="170">
        <v>0</v>
      </c>
      <c r="E65" s="170">
        <v>0</v>
      </c>
      <c r="F65" s="170">
        <v>0</v>
      </c>
      <c r="G65" s="170">
        <v>0</v>
      </c>
      <c r="H65" s="165">
        <v>0</v>
      </c>
      <c r="I65" s="165">
        <v>0</v>
      </c>
      <c r="J65" s="165">
        <v>0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0">
        <v>0</v>
      </c>
      <c r="Q65" s="170">
        <v>0</v>
      </c>
      <c r="R65" s="170">
        <v>0</v>
      </c>
      <c r="S65" s="170">
        <v>0</v>
      </c>
      <c r="T65" s="165">
        <v>0</v>
      </c>
      <c r="U65" s="167" t="s">
        <v>143</v>
      </c>
    </row>
    <row r="66" spans="1:21" ht="15.75">
      <c r="A66" s="156">
        <v>5</v>
      </c>
      <c r="B66" s="150" t="s">
        <v>150</v>
      </c>
      <c r="C66" s="171">
        <v>17643784</v>
      </c>
      <c r="D66" s="171">
        <v>13916249</v>
      </c>
      <c r="E66" s="171">
        <v>3727535</v>
      </c>
      <c r="F66" s="171">
        <v>86950</v>
      </c>
      <c r="G66" s="171">
        <v>0</v>
      </c>
      <c r="H66" s="171">
        <v>17556834</v>
      </c>
      <c r="I66" s="171">
        <v>5577205</v>
      </c>
      <c r="J66" s="171">
        <v>1996169</v>
      </c>
      <c r="K66" s="171">
        <v>1750669</v>
      </c>
      <c r="L66" s="171">
        <v>245500</v>
      </c>
      <c r="M66" s="171">
        <v>0</v>
      </c>
      <c r="N66" s="171">
        <v>2772621</v>
      </c>
      <c r="O66" s="171">
        <v>808415</v>
      </c>
      <c r="P66" s="171">
        <v>0</v>
      </c>
      <c r="Q66" s="171">
        <v>11979629</v>
      </c>
      <c r="R66" s="171">
        <v>0</v>
      </c>
      <c r="S66" s="171">
        <v>0</v>
      </c>
      <c r="T66" s="171">
        <v>15560665</v>
      </c>
      <c r="U66" s="172">
        <v>0.35791565847050627</v>
      </c>
    </row>
    <row r="67" spans="1:21" ht="15.75">
      <c r="A67" s="155">
        <v>1</v>
      </c>
      <c r="B67" s="155" t="s">
        <v>177</v>
      </c>
      <c r="C67" s="165">
        <v>1468630</v>
      </c>
      <c r="D67" s="170">
        <v>1441430</v>
      </c>
      <c r="E67" s="170">
        <v>27200</v>
      </c>
      <c r="F67" s="170">
        <v>0</v>
      </c>
      <c r="G67" s="170">
        <v>0</v>
      </c>
      <c r="H67" s="165">
        <v>1468630</v>
      </c>
      <c r="I67" s="165">
        <v>1339555</v>
      </c>
      <c r="J67" s="165">
        <v>585700</v>
      </c>
      <c r="K67" s="170">
        <v>365700</v>
      </c>
      <c r="L67" s="170">
        <v>220000</v>
      </c>
      <c r="M67" s="170">
        <v>0</v>
      </c>
      <c r="N67" s="170">
        <v>20681</v>
      </c>
      <c r="O67" s="170">
        <v>733174</v>
      </c>
      <c r="P67" s="170">
        <v>0</v>
      </c>
      <c r="Q67" s="170">
        <v>129075</v>
      </c>
      <c r="R67" s="170">
        <v>0</v>
      </c>
      <c r="S67" s="170">
        <v>0</v>
      </c>
      <c r="T67" s="165">
        <v>882930</v>
      </c>
      <c r="U67" s="167">
        <v>0.4372347533322633</v>
      </c>
    </row>
    <row r="68" spans="1:21" ht="15.75">
      <c r="A68" s="155">
        <v>2</v>
      </c>
      <c r="B68" s="155" t="s">
        <v>179</v>
      </c>
      <c r="C68" s="165">
        <v>13989382</v>
      </c>
      <c r="D68" s="170">
        <v>11947962</v>
      </c>
      <c r="E68" s="170">
        <v>2041420</v>
      </c>
      <c r="F68" s="170">
        <v>86950</v>
      </c>
      <c r="G68" s="170">
        <v>0</v>
      </c>
      <c r="H68" s="165">
        <v>13902432</v>
      </c>
      <c r="I68" s="165">
        <v>2419905</v>
      </c>
      <c r="J68" s="165">
        <v>1084000</v>
      </c>
      <c r="K68" s="170">
        <v>1075500</v>
      </c>
      <c r="L68" s="170">
        <v>8500</v>
      </c>
      <c r="M68" s="170">
        <v>0</v>
      </c>
      <c r="N68" s="170">
        <v>1260664</v>
      </c>
      <c r="O68" s="170">
        <v>75241</v>
      </c>
      <c r="P68" s="170">
        <v>0</v>
      </c>
      <c r="Q68" s="170">
        <v>11482527</v>
      </c>
      <c r="R68" s="170">
        <v>0</v>
      </c>
      <c r="S68" s="170">
        <v>0</v>
      </c>
      <c r="T68" s="165">
        <v>12818432</v>
      </c>
      <c r="U68" s="167">
        <v>0.4479514691692442</v>
      </c>
    </row>
    <row r="69" spans="1:21" ht="15.75">
      <c r="A69" s="155">
        <v>3</v>
      </c>
      <c r="B69" s="155" t="s">
        <v>159</v>
      </c>
      <c r="C69" s="165">
        <v>2185772</v>
      </c>
      <c r="D69" s="170">
        <v>526857</v>
      </c>
      <c r="E69" s="170">
        <v>1658915</v>
      </c>
      <c r="F69" s="170">
        <v>0</v>
      </c>
      <c r="G69" s="170">
        <v>0</v>
      </c>
      <c r="H69" s="165">
        <v>2185772</v>
      </c>
      <c r="I69" s="165">
        <v>1817745</v>
      </c>
      <c r="J69" s="165">
        <v>326469</v>
      </c>
      <c r="K69" s="170">
        <v>309469</v>
      </c>
      <c r="L69" s="170">
        <v>17000</v>
      </c>
      <c r="M69" s="170">
        <v>0</v>
      </c>
      <c r="N69" s="170">
        <v>1491276</v>
      </c>
      <c r="O69" s="170">
        <v>0</v>
      </c>
      <c r="P69" s="170">
        <v>0</v>
      </c>
      <c r="Q69" s="170">
        <v>368027</v>
      </c>
      <c r="R69" s="170">
        <v>0</v>
      </c>
      <c r="S69" s="170">
        <v>0</v>
      </c>
      <c r="T69" s="165">
        <v>1859303</v>
      </c>
      <c r="U69" s="167">
        <v>0.17960109916407416</v>
      </c>
    </row>
    <row r="70" spans="1:21" ht="15.75" hidden="1">
      <c r="A70" s="155">
        <v>4</v>
      </c>
      <c r="B70" s="155" t="s">
        <v>159</v>
      </c>
      <c r="C70" s="165">
        <v>0</v>
      </c>
      <c r="D70" s="170">
        <v>0</v>
      </c>
      <c r="E70" s="170">
        <v>0</v>
      </c>
      <c r="F70" s="170">
        <v>0</v>
      </c>
      <c r="G70" s="170">
        <v>0</v>
      </c>
      <c r="H70" s="165">
        <v>0</v>
      </c>
      <c r="I70" s="165">
        <v>0</v>
      </c>
      <c r="J70" s="165">
        <v>0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65">
        <v>0</v>
      </c>
      <c r="U70" s="167" t="s">
        <v>143</v>
      </c>
    </row>
    <row r="71" spans="1:21" ht="15.75" hidden="1">
      <c r="A71" s="155">
        <v>5</v>
      </c>
      <c r="B71" s="155" t="s">
        <v>6</v>
      </c>
      <c r="C71" s="165">
        <v>0</v>
      </c>
      <c r="D71" s="170">
        <v>0</v>
      </c>
      <c r="E71" s="170">
        <v>0</v>
      </c>
      <c r="F71" s="170">
        <v>0</v>
      </c>
      <c r="G71" s="170">
        <v>0</v>
      </c>
      <c r="H71" s="165">
        <v>0</v>
      </c>
      <c r="I71" s="165">
        <v>0</v>
      </c>
      <c r="J71" s="165">
        <v>0</v>
      </c>
      <c r="K71" s="170">
        <v>0</v>
      </c>
      <c r="L71" s="170">
        <v>0</v>
      </c>
      <c r="M71" s="170">
        <v>0</v>
      </c>
      <c r="N71" s="170">
        <v>0</v>
      </c>
      <c r="O71" s="170">
        <v>0</v>
      </c>
      <c r="P71" s="170">
        <v>0</v>
      </c>
      <c r="Q71" s="170">
        <v>0</v>
      </c>
      <c r="R71" s="170">
        <v>0</v>
      </c>
      <c r="S71" s="170">
        <v>0</v>
      </c>
      <c r="T71" s="165">
        <v>0</v>
      </c>
      <c r="U71" s="167" t="s">
        <v>143</v>
      </c>
    </row>
    <row r="72" spans="1:21" ht="15.75" hidden="1">
      <c r="A72" s="155">
        <v>6</v>
      </c>
      <c r="B72" s="155" t="s">
        <v>6</v>
      </c>
      <c r="C72" s="165">
        <v>0</v>
      </c>
      <c r="D72" s="170">
        <v>0</v>
      </c>
      <c r="E72" s="170">
        <v>0</v>
      </c>
      <c r="F72" s="170">
        <v>0</v>
      </c>
      <c r="G72" s="170">
        <v>0</v>
      </c>
      <c r="H72" s="165">
        <v>0</v>
      </c>
      <c r="I72" s="165">
        <v>0</v>
      </c>
      <c r="J72" s="165">
        <v>0</v>
      </c>
      <c r="K72" s="170">
        <v>0</v>
      </c>
      <c r="L72" s="170">
        <v>0</v>
      </c>
      <c r="M72" s="170">
        <v>0</v>
      </c>
      <c r="N72" s="170">
        <v>0</v>
      </c>
      <c r="O72" s="170">
        <v>0</v>
      </c>
      <c r="P72" s="170">
        <v>0</v>
      </c>
      <c r="Q72" s="170">
        <v>0</v>
      </c>
      <c r="R72" s="170">
        <v>0</v>
      </c>
      <c r="S72" s="170">
        <v>0</v>
      </c>
      <c r="T72" s="165">
        <v>0</v>
      </c>
      <c r="U72" s="167" t="s">
        <v>143</v>
      </c>
    </row>
    <row r="73" spans="1:21" ht="15.75" hidden="1">
      <c r="A73" s="155">
        <v>7</v>
      </c>
      <c r="B73" s="155" t="s">
        <v>6</v>
      </c>
      <c r="C73" s="165">
        <v>0</v>
      </c>
      <c r="D73" s="170">
        <v>0</v>
      </c>
      <c r="E73" s="170">
        <v>0</v>
      </c>
      <c r="F73" s="170">
        <v>0</v>
      </c>
      <c r="G73" s="170">
        <v>0</v>
      </c>
      <c r="H73" s="165">
        <v>0</v>
      </c>
      <c r="I73" s="165">
        <v>0</v>
      </c>
      <c r="J73" s="165">
        <v>0</v>
      </c>
      <c r="K73" s="170">
        <v>0</v>
      </c>
      <c r="L73" s="170">
        <v>0</v>
      </c>
      <c r="M73" s="170">
        <v>0</v>
      </c>
      <c r="N73" s="170">
        <v>0</v>
      </c>
      <c r="O73" s="170">
        <v>0</v>
      </c>
      <c r="P73" s="170">
        <v>0</v>
      </c>
      <c r="Q73" s="170">
        <v>0</v>
      </c>
      <c r="R73" s="170">
        <v>0</v>
      </c>
      <c r="S73" s="170">
        <v>0</v>
      </c>
      <c r="T73" s="165">
        <v>0</v>
      </c>
      <c r="U73" s="167" t="s">
        <v>143</v>
      </c>
    </row>
    <row r="74" spans="1:21" ht="15.75" hidden="1">
      <c r="A74" s="155">
        <v>8</v>
      </c>
      <c r="B74" s="155" t="s">
        <v>6</v>
      </c>
      <c r="C74" s="165">
        <v>0</v>
      </c>
      <c r="D74" s="170">
        <v>0</v>
      </c>
      <c r="E74" s="170">
        <v>0</v>
      </c>
      <c r="F74" s="170">
        <v>0</v>
      </c>
      <c r="G74" s="170">
        <v>0</v>
      </c>
      <c r="H74" s="165">
        <v>0</v>
      </c>
      <c r="I74" s="165">
        <v>0</v>
      </c>
      <c r="J74" s="165">
        <v>0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70">
        <v>0</v>
      </c>
      <c r="R74" s="170">
        <v>0</v>
      </c>
      <c r="S74" s="170">
        <v>0</v>
      </c>
      <c r="T74" s="165">
        <v>0</v>
      </c>
      <c r="U74" s="167" t="s">
        <v>143</v>
      </c>
    </row>
    <row r="75" spans="1:21" ht="15.75" hidden="1">
      <c r="A75" s="155">
        <v>9</v>
      </c>
      <c r="B75" s="155" t="s">
        <v>6</v>
      </c>
      <c r="C75" s="165">
        <v>0</v>
      </c>
      <c r="D75" s="170">
        <v>0</v>
      </c>
      <c r="E75" s="170">
        <v>0</v>
      </c>
      <c r="F75" s="170">
        <v>0</v>
      </c>
      <c r="G75" s="170">
        <v>0</v>
      </c>
      <c r="H75" s="165">
        <v>0</v>
      </c>
      <c r="I75" s="165">
        <v>0</v>
      </c>
      <c r="J75" s="165">
        <v>0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  <c r="P75" s="170">
        <v>0</v>
      </c>
      <c r="Q75" s="170">
        <v>0</v>
      </c>
      <c r="R75" s="170">
        <v>0</v>
      </c>
      <c r="S75" s="170">
        <v>0</v>
      </c>
      <c r="T75" s="165">
        <v>0</v>
      </c>
      <c r="U75" s="167" t="s">
        <v>143</v>
      </c>
    </row>
    <row r="76" spans="1:21" ht="15.75" hidden="1">
      <c r="A76" s="155">
        <v>10</v>
      </c>
      <c r="B76" s="155" t="s">
        <v>6</v>
      </c>
      <c r="C76" s="165">
        <v>0</v>
      </c>
      <c r="D76" s="170">
        <v>0</v>
      </c>
      <c r="E76" s="170">
        <v>0</v>
      </c>
      <c r="F76" s="170">
        <v>0</v>
      </c>
      <c r="G76" s="170">
        <v>0</v>
      </c>
      <c r="H76" s="165">
        <v>0</v>
      </c>
      <c r="I76" s="165">
        <v>0</v>
      </c>
      <c r="J76" s="165">
        <v>0</v>
      </c>
      <c r="K76" s="170">
        <v>0</v>
      </c>
      <c r="L76" s="170">
        <v>0</v>
      </c>
      <c r="M76" s="170">
        <v>0</v>
      </c>
      <c r="N76" s="170">
        <v>0</v>
      </c>
      <c r="O76" s="170">
        <v>0</v>
      </c>
      <c r="P76" s="170">
        <v>0</v>
      </c>
      <c r="Q76" s="170">
        <v>0</v>
      </c>
      <c r="R76" s="170">
        <v>0</v>
      </c>
      <c r="S76" s="170">
        <v>0</v>
      </c>
      <c r="T76" s="165">
        <v>0</v>
      </c>
      <c r="U76" s="167" t="s">
        <v>143</v>
      </c>
    </row>
    <row r="77" spans="1:21" ht="15.75">
      <c r="A77" s="156">
        <v>6</v>
      </c>
      <c r="B77" s="150" t="s">
        <v>151</v>
      </c>
      <c r="C77" s="171">
        <v>11416282</v>
      </c>
      <c r="D77" s="171">
        <v>2742139</v>
      </c>
      <c r="E77" s="171">
        <v>8674143</v>
      </c>
      <c r="F77" s="171">
        <v>2475751</v>
      </c>
      <c r="G77" s="171">
        <v>0</v>
      </c>
      <c r="H77" s="171">
        <v>8940531</v>
      </c>
      <c r="I77" s="171">
        <v>7930101</v>
      </c>
      <c r="J77" s="171">
        <v>507966</v>
      </c>
      <c r="K77" s="171">
        <v>507966</v>
      </c>
      <c r="L77" s="171">
        <v>0</v>
      </c>
      <c r="M77" s="171">
        <v>0</v>
      </c>
      <c r="N77" s="171">
        <v>7422135</v>
      </c>
      <c r="O77" s="171">
        <v>0</v>
      </c>
      <c r="P77" s="171">
        <v>0</v>
      </c>
      <c r="Q77" s="171">
        <v>1010430</v>
      </c>
      <c r="R77" s="171">
        <v>0</v>
      </c>
      <c r="S77" s="171">
        <v>0</v>
      </c>
      <c r="T77" s="171">
        <v>8432565</v>
      </c>
      <c r="U77" s="172">
        <v>0.06405542628019492</v>
      </c>
    </row>
    <row r="78" spans="1:21" ht="15.75">
      <c r="A78" s="155">
        <v>1</v>
      </c>
      <c r="B78" s="155" t="s">
        <v>187</v>
      </c>
      <c r="C78" s="165">
        <v>83067</v>
      </c>
      <c r="D78" s="170">
        <v>1</v>
      </c>
      <c r="E78" s="170">
        <v>83066</v>
      </c>
      <c r="F78" s="170">
        <v>0</v>
      </c>
      <c r="G78" s="170">
        <v>0</v>
      </c>
      <c r="H78" s="165">
        <v>83067</v>
      </c>
      <c r="I78" s="165">
        <v>83067</v>
      </c>
      <c r="J78" s="165">
        <v>56767</v>
      </c>
      <c r="K78" s="170">
        <v>56767</v>
      </c>
      <c r="L78" s="170">
        <v>0</v>
      </c>
      <c r="M78" s="170">
        <v>0</v>
      </c>
      <c r="N78" s="170">
        <v>26300</v>
      </c>
      <c r="O78" s="170">
        <v>0</v>
      </c>
      <c r="P78" s="170">
        <v>0</v>
      </c>
      <c r="Q78" s="170">
        <v>0</v>
      </c>
      <c r="R78" s="170">
        <v>0</v>
      </c>
      <c r="S78" s="170">
        <v>0</v>
      </c>
      <c r="T78" s="165">
        <v>26300</v>
      </c>
      <c r="U78" s="167">
        <v>0.6833881083944285</v>
      </c>
    </row>
    <row r="79" spans="1:21" ht="15.75">
      <c r="A79" s="155">
        <v>2</v>
      </c>
      <c r="B79" s="155" t="s">
        <v>178</v>
      </c>
      <c r="C79" s="165">
        <v>7407707</v>
      </c>
      <c r="D79" s="170">
        <v>1832966</v>
      </c>
      <c r="E79" s="170">
        <v>5574741</v>
      </c>
      <c r="F79" s="170">
        <v>0</v>
      </c>
      <c r="G79" s="170">
        <v>0</v>
      </c>
      <c r="H79" s="165">
        <v>7407707</v>
      </c>
      <c r="I79" s="165">
        <v>6640836</v>
      </c>
      <c r="J79" s="165">
        <v>193020</v>
      </c>
      <c r="K79" s="170">
        <v>193020</v>
      </c>
      <c r="L79" s="170">
        <v>0</v>
      </c>
      <c r="M79" s="170">
        <v>0</v>
      </c>
      <c r="N79" s="170">
        <v>6447816</v>
      </c>
      <c r="O79" s="170">
        <v>0</v>
      </c>
      <c r="P79" s="170">
        <v>0</v>
      </c>
      <c r="Q79" s="170">
        <v>766871</v>
      </c>
      <c r="R79" s="170">
        <v>0</v>
      </c>
      <c r="S79" s="170">
        <v>0</v>
      </c>
      <c r="T79" s="165">
        <v>7214687</v>
      </c>
      <c r="U79" s="167">
        <v>0.029065617642116143</v>
      </c>
    </row>
    <row r="80" spans="1:21" ht="15.75">
      <c r="A80" s="155">
        <v>3</v>
      </c>
      <c r="B80" s="155" t="s">
        <v>181</v>
      </c>
      <c r="C80" s="165">
        <v>3925508</v>
      </c>
      <c r="D80" s="170">
        <v>909172</v>
      </c>
      <c r="E80" s="170">
        <v>3016336</v>
      </c>
      <c r="F80" s="170">
        <v>2475751</v>
      </c>
      <c r="G80" s="170">
        <v>0</v>
      </c>
      <c r="H80" s="165">
        <v>1449757</v>
      </c>
      <c r="I80" s="165">
        <v>1206198</v>
      </c>
      <c r="J80" s="165">
        <v>258179</v>
      </c>
      <c r="K80" s="170">
        <v>258179</v>
      </c>
      <c r="L80" s="170">
        <v>0</v>
      </c>
      <c r="M80" s="170">
        <v>0</v>
      </c>
      <c r="N80" s="170">
        <v>948019</v>
      </c>
      <c r="O80" s="170">
        <v>0</v>
      </c>
      <c r="P80" s="170">
        <v>0</v>
      </c>
      <c r="Q80" s="170">
        <v>243559</v>
      </c>
      <c r="R80" s="170">
        <v>0</v>
      </c>
      <c r="S80" s="170">
        <v>0</v>
      </c>
      <c r="T80" s="165">
        <v>1191578</v>
      </c>
      <c r="U80" s="167">
        <v>0.21404363131094564</v>
      </c>
    </row>
    <row r="81" spans="1:21" ht="15.75" hidden="1">
      <c r="A81" s="155">
        <v>4</v>
      </c>
      <c r="B81" s="155" t="s">
        <v>6</v>
      </c>
      <c r="C81" s="165">
        <v>0</v>
      </c>
      <c r="D81" s="170">
        <v>0</v>
      </c>
      <c r="E81" s="170">
        <v>0</v>
      </c>
      <c r="F81" s="170">
        <v>0</v>
      </c>
      <c r="G81" s="170">
        <v>0</v>
      </c>
      <c r="H81" s="165">
        <v>0</v>
      </c>
      <c r="I81" s="165">
        <v>0</v>
      </c>
      <c r="J81" s="165">
        <v>0</v>
      </c>
      <c r="K81" s="170">
        <v>0</v>
      </c>
      <c r="L81" s="170">
        <v>0</v>
      </c>
      <c r="M81" s="170">
        <v>0</v>
      </c>
      <c r="N81" s="170">
        <v>0</v>
      </c>
      <c r="O81" s="170">
        <v>0</v>
      </c>
      <c r="P81" s="170">
        <v>0</v>
      </c>
      <c r="Q81" s="170">
        <v>0</v>
      </c>
      <c r="R81" s="170">
        <v>0</v>
      </c>
      <c r="S81" s="170">
        <v>0</v>
      </c>
      <c r="T81" s="165">
        <v>0</v>
      </c>
      <c r="U81" s="167" t="s">
        <v>143</v>
      </c>
    </row>
    <row r="82" spans="1:21" ht="15.75" hidden="1">
      <c r="A82" s="155">
        <v>5</v>
      </c>
      <c r="B82" s="155" t="s">
        <v>6</v>
      </c>
      <c r="C82" s="165">
        <v>0</v>
      </c>
      <c r="D82" s="170">
        <v>0</v>
      </c>
      <c r="E82" s="170">
        <v>0</v>
      </c>
      <c r="F82" s="170">
        <v>0</v>
      </c>
      <c r="G82" s="170">
        <v>0</v>
      </c>
      <c r="H82" s="165">
        <v>0</v>
      </c>
      <c r="I82" s="165">
        <v>0</v>
      </c>
      <c r="J82" s="165">
        <v>0</v>
      </c>
      <c r="K82" s="170">
        <v>0</v>
      </c>
      <c r="L82" s="170">
        <v>0</v>
      </c>
      <c r="M82" s="170">
        <v>0</v>
      </c>
      <c r="N82" s="170">
        <v>0</v>
      </c>
      <c r="O82" s="170">
        <v>0</v>
      </c>
      <c r="P82" s="170">
        <v>0</v>
      </c>
      <c r="Q82" s="170">
        <v>0</v>
      </c>
      <c r="R82" s="170">
        <v>0</v>
      </c>
      <c r="S82" s="170">
        <v>0</v>
      </c>
      <c r="T82" s="165">
        <v>0</v>
      </c>
      <c r="U82" s="167" t="s">
        <v>143</v>
      </c>
    </row>
    <row r="83" spans="1:21" ht="15.75" hidden="1">
      <c r="A83" s="155">
        <v>6</v>
      </c>
      <c r="B83" s="155" t="s">
        <v>6</v>
      </c>
      <c r="C83" s="165">
        <v>0</v>
      </c>
      <c r="D83" s="170">
        <v>0</v>
      </c>
      <c r="E83" s="170">
        <v>0</v>
      </c>
      <c r="F83" s="170">
        <v>0</v>
      </c>
      <c r="G83" s="170">
        <v>0</v>
      </c>
      <c r="H83" s="165">
        <v>0</v>
      </c>
      <c r="I83" s="165">
        <v>0</v>
      </c>
      <c r="J83" s="165">
        <v>0</v>
      </c>
      <c r="K83" s="170">
        <v>0</v>
      </c>
      <c r="L83" s="170">
        <v>0</v>
      </c>
      <c r="M83" s="170">
        <v>0</v>
      </c>
      <c r="N83" s="170">
        <v>0</v>
      </c>
      <c r="O83" s="170">
        <v>0</v>
      </c>
      <c r="P83" s="170">
        <v>0</v>
      </c>
      <c r="Q83" s="170">
        <v>0</v>
      </c>
      <c r="R83" s="170">
        <v>0</v>
      </c>
      <c r="S83" s="170">
        <v>0</v>
      </c>
      <c r="T83" s="165">
        <v>0</v>
      </c>
      <c r="U83" s="167" t="s">
        <v>143</v>
      </c>
    </row>
    <row r="84" spans="1:21" ht="15.75" hidden="1">
      <c r="A84" s="155">
        <v>7</v>
      </c>
      <c r="B84" s="155" t="s">
        <v>6</v>
      </c>
      <c r="C84" s="165">
        <v>0</v>
      </c>
      <c r="D84" s="170">
        <v>0</v>
      </c>
      <c r="E84" s="170">
        <v>0</v>
      </c>
      <c r="F84" s="170">
        <v>0</v>
      </c>
      <c r="G84" s="170">
        <v>0</v>
      </c>
      <c r="H84" s="165">
        <v>0</v>
      </c>
      <c r="I84" s="165">
        <v>0</v>
      </c>
      <c r="J84" s="165">
        <v>0</v>
      </c>
      <c r="K84" s="170">
        <v>0</v>
      </c>
      <c r="L84" s="170">
        <v>0</v>
      </c>
      <c r="M84" s="170">
        <v>0</v>
      </c>
      <c r="N84" s="170">
        <v>0</v>
      </c>
      <c r="O84" s="170">
        <v>0</v>
      </c>
      <c r="P84" s="170">
        <v>0</v>
      </c>
      <c r="Q84" s="170">
        <v>0</v>
      </c>
      <c r="R84" s="170">
        <v>0</v>
      </c>
      <c r="S84" s="170">
        <v>0</v>
      </c>
      <c r="T84" s="165">
        <v>0</v>
      </c>
      <c r="U84" s="167" t="s">
        <v>143</v>
      </c>
    </row>
    <row r="85" spans="1:21" ht="15.75" hidden="1">
      <c r="A85" s="155">
        <v>8</v>
      </c>
      <c r="B85" s="155" t="s">
        <v>6</v>
      </c>
      <c r="C85" s="165">
        <v>0</v>
      </c>
      <c r="D85" s="170">
        <v>0</v>
      </c>
      <c r="E85" s="170">
        <v>0</v>
      </c>
      <c r="F85" s="170">
        <v>0</v>
      </c>
      <c r="G85" s="170">
        <v>0</v>
      </c>
      <c r="H85" s="165">
        <v>0</v>
      </c>
      <c r="I85" s="165">
        <v>0</v>
      </c>
      <c r="J85" s="165">
        <v>0</v>
      </c>
      <c r="K85" s="170">
        <v>0</v>
      </c>
      <c r="L85" s="170">
        <v>0</v>
      </c>
      <c r="M85" s="170">
        <v>0</v>
      </c>
      <c r="N85" s="170">
        <v>0</v>
      </c>
      <c r="O85" s="170">
        <v>0</v>
      </c>
      <c r="P85" s="170">
        <v>0</v>
      </c>
      <c r="Q85" s="170">
        <v>0</v>
      </c>
      <c r="R85" s="170">
        <v>0</v>
      </c>
      <c r="S85" s="170">
        <v>0</v>
      </c>
      <c r="T85" s="165">
        <v>0</v>
      </c>
      <c r="U85" s="167" t="s">
        <v>143</v>
      </c>
    </row>
    <row r="86" spans="1:21" ht="15.75" hidden="1">
      <c r="A86" s="155">
        <v>9</v>
      </c>
      <c r="B86" s="155" t="s">
        <v>6</v>
      </c>
      <c r="C86" s="165">
        <v>0</v>
      </c>
      <c r="D86" s="170">
        <v>0</v>
      </c>
      <c r="E86" s="170">
        <v>0</v>
      </c>
      <c r="F86" s="170">
        <v>0</v>
      </c>
      <c r="G86" s="170">
        <v>0</v>
      </c>
      <c r="H86" s="165">
        <v>0</v>
      </c>
      <c r="I86" s="165">
        <v>0</v>
      </c>
      <c r="J86" s="165">
        <v>0</v>
      </c>
      <c r="K86" s="170">
        <v>0</v>
      </c>
      <c r="L86" s="170">
        <v>0</v>
      </c>
      <c r="M86" s="170">
        <v>0</v>
      </c>
      <c r="N86" s="170">
        <v>0</v>
      </c>
      <c r="O86" s="170">
        <v>0</v>
      </c>
      <c r="P86" s="170">
        <v>0</v>
      </c>
      <c r="Q86" s="170">
        <v>0</v>
      </c>
      <c r="R86" s="170">
        <v>0</v>
      </c>
      <c r="S86" s="170">
        <v>0</v>
      </c>
      <c r="T86" s="165">
        <v>0</v>
      </c>
      <c r="U86" s="167" t="s">
        <v>143</v>
      </c>
    </row>
    <row r="87" spans="1:21" ht="15.75" hidden="1">
      <c r="A87" s="155">
        <v>10</v>
      </c>
      <c r="B87" s="155" t="s">
        <v>6</v>
      </c>
      <c r="C87" s="165">
        <v>0</v>
      </c>
      <c r="D87" s="170">
        <v>0</v>
      </c>
      <c r="E87" s="170">
        <v>0</v>
      </c>
      <c r="F87" s="170">
        <v>0</v>
      </c>
      <c r="G87" s="170">
        <v>0</v>
      </c>
      <c r="H87" s="165">
        <v>0</v>
      </c>
      <c r="I87" s="165">
        <v>0</v>
      </c>
      <c r="J87" s="165">
        <v>0</v>
      </c>
      <c r="K87" s="170">
        <v>0</v>
      </c>
      <c r="L87" s="170">
        <v>0</v>
      </c>
      <c r="M87" s="170">
        <v>0</v>
      </c>
      <c r="N87" s="170">
        <v>0</v>
      </c>
      <c r="O87" s="170">
        <v>0</v>
      </c>
      <c r="P87" s="170">
        <v>0</v>
      </c>
      <c r="Q87" s="170">
        <v>0</v>
      </c>
      <c r="R87" s="170">
        <v>0</v>
      </c>
      <c r="S87" s="170">
        <v>0</v>
      </c>
      <c r="T87" s="165">
        <v>0</v>
      </c>
      <c r="U87" s="167" t="s">
        <v>143</v>
      </c>
    </row>
    <row r="88" spans="1:21" ht="15.75">
      <c r="A88" s="156">
        <v>7</v>
      </c>
      <c r="B88" s="150" t="s">
        <v>152</v>
      </c>
      <c r="C88" s="171">
        <v>88529414</v>
      </c>
      <c r="D88" s="171">
        <v>15174031</v>
      </c>
      <c r="E88" s="171">
        <v>73355383</v>
      </c>
      <c r="F88" s="171">
        <v>252863</v>
      </c>
      <c r="G88" s="171">
        <v>0</v>
      </c>
      <c r="H88" s="171">
        <v>88276551</v>
      </c>
      <c r="I88" s="171">
        <v>73530405</v>
      </c>
      <c r="J88" s="171">
        <v>1388792</v>
      </c>
      <c r="K88" s="171">
        <v>834180</v>
      </c>
      <c r="L88" s="171">
        <v>554612</v>
      </c>
      <c r="M88" s="171">
        <v>0</v>
      </c>
      <c r="N88" s="171">
        <v>72141613</v>
      </c>
      <c r="O88" s="171">
        <v>0</v>
      </c>
      <c r="P88" s="171">
        <v>0</v>
      </c>
      <c r="Q88" s="171">
        <v>13846146</v>
      </c>
      <c r="R88" s="171">
        <v>900000</v>
      </c>
      <c r="S88" s="171">
        <v>0</v>
      </c>
      <c r="T88" s="171">
        <v>86887759</v>
      </c>
      <c r="U88" s="172">
        <v>0.018887316070134524</v>
      </c>
    </row>
    <row r="89" spans="1:21" ht="15.75">
      <c r="A89" s="155">
        <v>1</v>
      </c>
      <c r="B89" s="155" t="s">
        <v>182</v>
      </c>
      <c r="C89" s="165">
        <v>571592</v>
      </c>
      <c r="D89" s="170">
        <v>356380</v>
      </c>
      <c r="E89" s="170">
        <v>215212</v>
      </c>
      <c r="F89" s="170">
        <v>34000</v>
      </c>
      <c r="G89" s="170">
        <v>0</v>
      </c>
      <c r="H89" s="165">
        <v>537592</v>
      </c>
      <c r="I89" s="165">
        <v>232322</v>
      </c>
      <c r="J89" s="165">
        <v>154962</v>
      </c>
      <c r="K89" s="170">
        <v>154962</v>
      </c>
      <c r="L89" s="170">
        <v>0</v>
      </c>
      <c r="M89" s="170">
        <v>0</v>
      </c>
      <c r="N89" s="170">
        <v>77360</v>
      </c>
      <c r="O89" s="170">
        <v>0</v>
      </c>
      <c r="P89" s="170">
        <v>0</v>
      </c>
      <c r="Q89" s="170">
        <v>305270</v>
      </c>
      <c r="R89" s="170">
        <v>0</v>
      </c>
      <c r="S89" s="170">
        <v>0</v>
      </c>
      <c r="T89" s="165">
        <v>382630</v>
      </c>
      <c r="U89" s="167">
        <v>0.6670138858997426</v>
      </c>
    </row>
    <row r="90" spans="1:21" ht="15.75">
      <c r="A90" s="155">
        <v>2</v>
      </c>
      <c r="B90" s="155" t="s">
        <v>183</v>
      </c>
      <c r="C90" s="165">
        <v>71467127</v>
      </c>
      <c r="D90" s="170">
        <v>2174375</v>
      </c>
      <c r="E90" s="170">
        <v>69292752</v>
      </c>
      <c r="F90" s="170">
        <v>218863</v>
      </c>
      <c r="G90" s="170">
        <v>0</v>
      </c>
      <c r="H90" s="165">
        <v>71248264</v>
      </c>
      <c r="I90" s="165">
        <v>69834630</v>
      </c>
      <c r="J90" s="165">
        <v>387762</v>
      </c>
      <c r="K90" s="170">
        <v>383837</v>
      </c>
      <c r="L90" s="170">
        <v>3925</v>
      </c>
      <c r="M90" s="170">
        <v>0</v>
      </c>
      <c r="N90" s="170">
        <v>69446868</v>
      </c>
      <c r="O90" s="170">
        <v>0</v>
      </c>
      <c r="P90" s="170">
        <v>0</v>
      </c>
      <c r="Q90" s="170">
        <v>1413634</v>
      </c>
      <c r="R90" s="170">
        <v>0</v>
      </c>
      <c r="S90" s="170">
        <v>0</v>
      </c>
      <c r="T90" s="165">
        <v>70860502</v>
      </c>
      <c r="U90" s="167">
        <v>0.005552574703982824</v>
      </c>
    </row>
    <row r="91" spans="1:21" ht="15.75">
      <c r="A91" s="155">
        <v>3</v>
      </c>
      <c r="B91" s="155" t="s">
        <v>184</v>
      </c>
      <c r="C91" s="165">
        <v>16490695</v>
      </c>
      <c r="D91" s="170">
        <v>12643276</v>
      </c>
      <c r="E91" s="170">
        <v>3847419</v>
      </c>
      <c r="F91" s="170">
        <v>0</v>
      </c>
      <c r="G91" s="170">
        <v>0</v>
      </c>
      <c r="H91" s="165">
        <v>16490695</v>
      </c>
      <c r="I91" s="165">
        <v>3463453</v>
      </c>
      <c r="J91" s="165">
        <v>846068</v>
      </c>
      <c r="K91" s="170">
        <v>295381</v>
      </c>
      <c r="L91" s="170">
        <v>550687</v>
      </c>
      <c r="M91" s="170">
        <v>0</v>
      </c>
      <c r="N91" s="170">
        <v>2617385</v>
      </c>
      <c r="O91" s="170">
        <v>0</v>
      </c>
      <c r="P91" s="170">
        <v>0</v>
      </c>
      <c r="Q91" s="170">
        <v>12127242</v>
      </c>
      <c r="R91" s="170">
        <v>900000</v>
      </c>
      <c r="S91" s="170">
        <v>0</v>
      </c>
      <c r="T91" s="165">
        <v>15644627</v>
      </c>
      <c r="U91" s="167">
        <v>0.24428453338330272</v>
      </c>
    </row>
    <row r="92" spans="1:21" ht="15.75" hidden="1">
      <c r="A92" s="155">
        <v>4</v>
      </c>
      <c r="B92" s="155" t="s">
        <v>6</v>
      </c>
      <c r="C92" s="165">
        <v>0</v>
      </c>
      <c r="D92" s="170">
        <v>0</v>
      </c>
      <c r="E92" s="170">
        <v>0</v>
      </c>
      <c r="F92" s="170">
        <v>0</v>
      </c>
      <c r="G92" s="170">
        <v>0</v>
      </c>
      <c r="H92" s="165">
        <v>0</v>
      </c>
      <c r="I92" s="165">
        <v>0</v>
      </c>
      <c r="J92" s="165">
        <v>0</v>
      </c>
      <c r="K92" s="170">
        <v>0</v>
      </c>
      <c r="L92" s="170">
        <v>0</v>
      </c>
      <c r="M92" s="170">
        <v>0</v>
      </c>
      <c r="N92" s="170">
        <v>0</v>
      </c>
      <c r="O92" s="170">
        <v>0</v>
      </c>
      <c r="P92" s="170">
        <v>0</v>
      </c>
      <c r="Q92" s="170">
        <v>0</v>
      </c>
      <c r="R92" s="170">
        <v>0</v>
      </c>
      <c r="S92" s="170">
        <v>0</v>
      </c>
      <c r="T92" s="165">
        <v>0</v>
      </c>
      <c r="U92" s="167" t="s">
        <v>143</v>
      </c>
    </row>
    <row r="93" spans="1:21" ht="15.75" hidden="1">
      <c r="A93" s="155">
        <v>5</v>
      </c>
      <c r="B93" s="155" t="s">
        <v>6</v>
      </c>
      <c r="C93" s="165">
        <v>0</v>
      </c>
      <c r="D93" s="170">
        <v>0</v>
      </c>
      <c r="E93" s="170">
        <v>0</v>
      </c>
      <c r="F93" s="170">
        <v>0</v>
      </c>
      <c r="G93" s="170">
        <v>0</v>
      </c>
      <c r="H93" s="165">
        <v>0</v>
      </c>
      <c r="I93" s="165">
        <v>0</v>
      </c>
      <c r="J93" s="165">
        <v>0</v>
      </c>
      <c r="K93" s="170">
        <v>0</v>
      </c>
      <c r="L93" s="170">
        <v>0</v>
      </c>
      <c r="M93" s="170">
        <v>0</v>
      </c>
      <c r="N93" s="170">
        <v>0</v>
      </c>
      <c r="O93" s="170">
        <v>0</v>
      </c>
      <c r="P93" s="170">
        <v>0</v>
      </c>
      <c r="Q93" s="170">
        <v>0</v>
      </c>
      <c r="R93" s="170">
        <v>0</v>
      </c>
      <c r="S93" s="170">
        <v>0</v>
      </c>
      <c r="T93" s="165">
        <v>0</v>
      </c>
      <c r="U93" s="167" t="s">
        <v>143</v>
      </c>
    </row>
    <row r="94" spans="1:21" ht="15.75" hidden="1">
      <c r="A94" s="155">
        <v>6</v>
      </c>
      <c r="B94" s="155" t="s">
        <v>6</v>
      </c>
      <c r="C94" s="165">
        <v>0</v>
      </c>
      <c r="D94" s="170">
        <v>0</v>
      </c>
      <c r="E94" s="170">
        <v>0</v>
      </c>
      <c r="F94" s="170">
        <v>0</v>
      </c>
      <c r="G94" s="170">
        <v>0</v>
      </c>
      <c r="H94" s="165">
        <v>0</v>
      </c>
      <c r="I94" s="165">
        <v>0</v>
      </c>
      <c r="J94" s="165">
        <v>0</v>
      </c>
      <c r="K94" s="170">
        <v>0</v>
      </c>
      <c r="L94" s="170">
        <v>0</v>
      </c>
      <c r="M94" s="170">
        <v>0</v>
      </c>
      <c r="N94" s="170">
        <v>0</v>
      </c>
      <c r="O94" s="170">
        <v>0</v>
      </c>
      <c r="P94" s="170">
        <v>0</v>
      </c>
      <c r="Q94" s="170">
        <v>0</v>
      </c>
      <c r="R94" s="170">
        <v>0</v>
      </c>
      <c r="S94" s="170">
        <v>0</v>
      </c>
      <c r="T94" s="165">
        <v>0</v>
      </c>
      <c r="U94" s="167" t="s">
        <v>143</v>
      </c>
    </row>
    <row r="95" spans="1:21" ht="15.75" hidden="1">
      <c r="A95" s="155">
        <v>7</v>
      </c>
      <c r="B95" s="155" t="s">
        <v>6</v>
      </c>
      <c r="C95" s="165">
        <v>0</v>
      </c>
      <c r="D95" s="170">
        <v>0</v>
      </c>
      <c r="E95" s="170">
        <v>0</v>
      </c>
      <c r="F95" s="170">
        <v>0</v>
      </c>
      <c r="G95" s="170">
        <v>0</v>
      </c>
      <c r="H95" s="165">
        <v>0</v>
      </c>
      <c r="I95" s="165">
        <v>0</v>
      </c>
      <c r="J95" s="165">
        <v>0</v>
      </c>
      <c r="K95" s="170">
        <v>0</v>
      </c>
      <c r="L95" s="170">
        <v>0</v>
      </c>
      <c r="M95" s="170">
        <v>0</v>
      </c>
      <c r="N95" s="170">
        <v>0</v>
      </c>
      <c r="O95" s="170">
        <v>0</v>
      </c>
      <c r="P95" s="170">
        <v>0</v>
      </c>
      <c r="Q95" s="170">
        <v>0</v>
      </c>
      <c r="R95" s="170">
        <v>0</v>
      </c>
      <c r="S95" s="170">
        <v>0</v>
      </c>
      <c r="T95" s="165">
        <v>0</v>
      </c>
      <c r="U95" s="167" t="s">
        <v>143</v>
      </c>
    </row>
    <row r="96" spans="1:21" ht="15.75" hidden="1">
      <c r="A96" s="155">
        <v>8</v>
      </c>
      <c r="B96" s="155" t="s">
        <v>6</v>
      </c>
      <c r="C96" s="165">
        <v>0</v>
      </c>
      <c r="D96" s="170">
        <v>0</v>
      </c>
      <c r="E96" s="170">
        <v>0</v>
      </c>
      <c r="F96" s="170">
        <v>0</v>
      </c>
      <c r="G96" s="170">
        <v>0</v>
      </c>
      <c r="H96" s="165">
        <v>0</v>
      </c>
      <c r="I96" s="165">
        <v>0</v>
      </c>
      <c r="J96" s="165">
        <v>0</v>
      </c>
      <c r="K96" s="170">
        <v>0</v>
      </c>
      <c r="L96" s="170">
        <v>0</v>
      </c>
      <c r="M96" s="170">
        <v>0</v>
      </c>
      <c r="N96" s="170">
        <v>0</v>
      </c>
      <c r="O96" s="170">
        <v>0</v>
      </c>
      <c r="P96" s="170">
        <v>0</v>
      </c>
      <c r="Q96" s="170">
        <v>0</v>
      </c>
      <c r="R96" s="170">
        <v>0</v>
      </c>
      <c r="S96" s="170">
        <v>0</v>
      </c>
      <c r="T96" s="165">
        <v>0</v>
      </c>
      <c r="U96" s="167" t="s">
        <v>143</v>
      </c>
    </row>
    <row r="97" spans="1:21" ht="15.75" hidden="1">
      <c r="A97" s="155">
        <v>9</v>
      </c>
      <c r="B97" s="155" t="s">
        <v>6</v>
      </c>
      <c r="C97" s="165">
        <v>0</v>
      </c>
      <c r="D97" s="170">
        <v>0</v>
      </c>
      <c r="E97" s="170">
        <v>0</v>
      </c>
      <c r="F97" s="170">
        <v>0</v>
      </c>
      <c r="G97" s="170">
        <v>0</v>
      </c>
      <c r="H97" s="165">
        <v>0</v>
      </c>
      <c r="I97" s="165">
        <v>0</v>
      </c>
      <c r="J97" s="165">
        <v>0</v>
      </c>
      <c r="K97" s="170">
        <v>0</v>
      </c>
      <c r="L97" s="170">
        <v>0</v>
      </c>
      <c r="M97" s="170">
        <v>0</v>
      </c>
      <c r="N97" s="170">
        <v>0</v>
      </c>
      <c r="O97" s="170">
        <v>0</v>
      </c>
      <c r="P97" s="170">
        <v>0</v>
      </c>
      <c r="Q97" s="170">
        <v>0</v>
      </c>
      <c r="R97" s="170">
        <v>0</v>
      </c>
      <c r="S97" s="170">
        <v>0</v>
      </c>
      <c r="T97" s="165">
        <v>0</v>
      </c>
      <c r="U97" s="167" t="s">
        <v>143</v>
      </c>
    </row>
    <row r="98" spans="1:21" ht="15.75" hidden="1">
      <c r="A98" s="155">
        <v>10</v>
      </c>
      <c r="B98" s="155" t="s">
        <v>6</v>
      </c>
      <c r="C98" s="165">
        <v>0</v>
      </c>
      <c r="D98" s="170">
        <v>0</v>
      </c>
      <c r="E98" s="170">
        <v>0</v>
      </c>
      <c r="F98" s="170">
        <v>0</v>
      </c>
      <c r="G98" s="170">
        <v>0</v>
      </c>
      <c r="H98" s="165">
        <v>0</v>
      </c>
      <c r="I98" s="165">
        <v>0</v>
      </c>
      <c r="J98" s="165">
        <v>0</v>
      </c>
      <c r="K98" s="170">
        <v>0</v>
      </c>
      <c r="L98" s="170">
        <v>0</v>
      </c>
      <c r="M98" s="170">
        <v>0</v>
      </c>
      <c r="N98" s="170">
        <v>0</v>
      </c>
      <c r="O98" s="170">
        <v>0</v>
      </c>
      <c r="P98" s="170">
        <v>0</v>
      </c>
      <c r="Q98" s="170">
        <v>0</v>
      </c>
      <c r="R98" s="170">
        <v>0</v>
      </c>
      <c r="S98" s="170">
        <v>0</v>
      </c>
      <c r="T98" s="165">
        <v>0</v>
      </c>
      <c r="U98" s="167" t="s">
        <v>143</v>
      </c>
    </row>
    <row r="99" spans="1:21" ht="15.75">
      <c r="A99" s="156">
        <v>8</v>
      </c>
      <c r="B99" s="150" t="s">
        <v>153</v>
      </c>
      <c r="C99" s="171">
        <v>1244299</v>
      </c>
      <c r="D99" s="171">
        <v>619403</v>
      </c>
      <c r="E99" s="171">
        <v>624896</v>
      </c>
      <c r="F99" s="171">
        <v>0</v>
      </c>
      <c r="G99" s="171">
        <v>0</v>
      </c>
      <c r="H99" s="171">
        <v>1244299</v>
      </c>
      <c r="I99" s="171">
        <v>1043590</v>
      </c>
      <c r="J99" s="171">
        <v>360635</v>
      </c>
      <c r="K99" s="171">
        <v>360635</v>
      </c>
      <c r="L99" s="171">
        <v>0</v>
      </c>
      <c r="M99" s="171">
        <v>0</v>
      </c>
      <c r="N99" s="171">
        <v>682955</v>
      </c>
      <c r="O99" s="171">
        <v>0</v>
      </c>
      <c r="P99" s="171">
        <v>0</v>
      </c>
      <c r="Q99" s="171">
        <v>200709</v>
      </c>
      <c r="R99" s="171">
        <v>0</v>
      </c>
      <c r="S99" s="171">
        <v>0</v>
      </c>
      <c r="T99" s="171">
        <v>883664</v>
      </c>
      <c r="U99" s="172">
        <v>0.34557153671461016</v>
      </c>
    </row>
    <row r="100" spans="1:21" ht="15.75">
      <c r="A100" s="155">
        <v>1</v>
      </c>
      <c r="B100" s="155" t="s">
        <v>180</v>
      </c>
      <c r="C100" s="165">
        <v>472446</v>
      </c>
      <c r="D100" s="170">
        <v>283856</v>
      </c>
      <c r="E100" s="170">
        <v>188590</v>
      </c>
      <c r="F100" s="170">
        <v>0</v>
      </c>
      <c r="G100" s="170">
        <v>0</v>
      </c>
      <c r="H100" s="165">
        <v>472446</v>
      </c>
      <c r="I100" s="165">
        <v>472446</v>
      </c>
      <c r="J100" s="165">
        <v>176590</v>
      </c>
      <c r="K100" s="170">
        <v>176590</v>
      </c>
      <c r="L100" s="170">
        <v>0</v>
      </c>
      <c r="M100" s="170">
        <v>0</v>
      </c>
      <c r="N100" s="170">
        <v>295856</v>
      </c>
      <c r="O100" s="170">
        <v>0</v>
      </c>
      <c r="P100" s="170">
        <v>0</v>
      </c>
      <c r="Q100" s="170">
        <v>0</v>
      </c>
      <c r="R100" s="170">
        <v>0</v>
      </c>
      <c r="S100" s="170">
        <v>0</v>
      </c>
      <c r="T100" s="165">
        <v>295856</v>
      </c>
      <c r="U100" s="167">
        <v>0.3737781672402772</v>
      </c>
    </row>
    <row r="101" spans="1:21" ht="15.75">
      <c r="A101" s="155">
        <v>2</v>
      </c>
      <c r="B101" s="155" t="s">
        <v>190</v>
      </c>
      <c r="C101" s="165">
        <v>771853</v>
      </c>
      <c r="D101" s="170">
        <v>335547</v>
      </c>
      <c r="E101" s="170">
        <v>436306</v>
      </c>
      <c r="F101" s="170">
        <v>0</v>
      </c>
      <c r="G101" s="170">
        <v>0</v>
      </c>
      <c r="H101" s="165">
        <v>771853</v>
      </c>
      <c r="I101" s="165">
        <v>571144</v>
      </c>
      <c r="J101" s="165">
        <v>184045</v>
      </c>
      <c r="K101" s="170">
        <v>184045</v>
      </c>
      <c r="L101" s="170">
        <v>0</v>
      </c>
      <c r="M101" s="170">
        <v>0</v>
      </c>
      <c r="N101" s="170">
        <v>387099</v>
      </c>
      <c r="O101" s="170">
        <v>0</v>
      </c>
      <c r="P101" s="170">
        <v>0</v>
      </c>
      <c r="Q101" s="170">
        <v>200709</v>
      </c>
      <c r="R101" s="170">
        <v>0</v>
      </c>
      <c r="S101" s="170">
        <v>0</v>
      </c>
      <c r="T101" s="165">
        <v>587808</v>
      </c>
      <c r="U101" s="167">
        <v>0.3222392251341168</v>
      </c>
    </row>
    <row r="102" spans="1:21" ht="15.75" hidden="1">
      <c r="A102" s="155">
        <v>3</v>
      </c>
      <c r="B102" s="155" t="s">
        <v>185</v>
      </c>
      <c r="C102" s="165">
        <v>0</v>
      </c>
      <c r="D102" s="170">
        <v>0</v>
      </c>
      <c r="E102" s="170">
        <v>0</v>
      </c>
      <c r="F102" s="170">
        <v>0</v>
      </c>
      <c r="G102" s="170">
        <v>0</v>
      </c>
      <c r="H102" s="165">
        <v>0</v>
      </c>
      <c r="I102" s="165">
        <v>0</v>
      </c>
      <c r="J102" s="165">
        <v>0</v>
      </c>
      <c r="K102" s="170">
        <v>0</v>
      </c>
      <c r="L102" s="170">
        <v>0</v>
      </c>
      <c r="M102" s="170">
        <v>0</v>
      </c>
      <c r="N102" s="170">
        <v>0</v>
      </c>
      <c r="O102" s="170">
        <v>0</v>
      </c>
      <c r="P102" s="170">
        <v>0</v>
      </c>
      <c r="Q102" s="170">
        <v>0</v>
      </c>
      <c r="R102" s="170">
        <v>0</v>
      </c>
      <c r="S102" s="170">
        <v>0</v>
      </c>
      <c r="T102" s="165">
        <v>0</v>
      </c>
      <c r="U102" s="167" t="s">
        <v>143</v>
      </c>
    </row>
    <row r="103" spans="1:21" ht="15.75" hidden="1">
      <c r="A103" s="155">
        <v>4</v>
      </c>
      <c r="B103" s="155" t="s">
        <v>6</v>
      </c>
      <c r="C103" s="165">
        <v>0</v>
      </c>
      <c r="D103" s="170">
        <v>0</v>
      </c>
      <c r="E103" s="170">
        <v>0</v>
      </c>
      <c r="F103" s="170">
        <v>0</v>
      </c>
      <c r="G103" s="170">
        <v>0</v>
      </c>
      <c r="H103" s="165">
        <v>0</v>
      </c>
      <c r="I103" s="165">
        <v>0</v>
      </c>
      <c r="J103" s="165">
        <v>0</v>
      </c>
      <c r="K103" s="170">
        <v>0</v>
      </c>
      <c r="L103" s="170">
        <v>0</v>
      </c>
      <c r="M103" s="170">
        <v>0</v>
      </c>
      <c r="N103" s="170">
        <v>0</v>
      </c>
      <c r="O103" s="170">
        <v>0</v>
      </c>
      <c r="P103" s="170">
        <v>0</v>
      </c>
      <c r="Q103" s="170">
        <v>0</v>
      </c>
      <c r="R103" s="170">
        <v>0</v>
      </c>
      <c r="S103" s="170">
        <v>0</v>
      </c>
      <c r="T103" s="165">
        <v>0</v>
      </c>
      <c r="U103" s="167" t="s">
        <v>143</v>
      </c>
    </row>
    <row r="104" spans="1:21" ht="15.75" hidden="1">
      <c r="A104" s="155">
        <v>5</v>
      </c>
      <c r="B104" s="155" t="s">
        <v>6</v>
      </c>
      <c r="C104" s="165">
        <v>0</v>
      </c>
      <c r="D104" s="170">
        <v>0</v>
      </c>
      <c r="E104" s="170">
        <v>0</v>
      </c>
      <c r="F104" s="170">
        <v>0</v>
      </c>
      <c r="G104" s="170">
        <v>0</v>
      </c>
      <c r="H104" s="165">
        <v>0</v>
      </c>
      <c r="I104" s="165">
        <v>0</v>
      </c>
      <c r="J104" s="165">
        <v>0</v>
      </c>
      <c r="K104" s="170">
        <v>0</v>
      </c>
      <c r="L104" s="170">
        <v>0</v>
      </c>
      <c r="M104" s="170">
        <v>0</v>
      </c>
      <c r="N104" s="170">
        <v>0</v>
      </c>
      <c r="O104" s="170">
        <v>0</v>
      </c>
      <c r="P104" s="170">
        <v>0</v>
      </c>
      <c r="Q104" s="170">
        <v>0</v>
      </c>
      <c r="R104" s="170">
        <v>0</v>
      </c>
      <c r="S104" s="170">
        <v>0</v>
      </c>
      <c r="T104" s="165">
        <v>0</v>
      </c>
      <c r="U104" s="167" t="s">
        <v>143</v>
      </c>
    </row>
    <row r="105" spans="1:21" ht="15.75" hidden="1">
      <c r="A105" s="155">
        <v>6</v>
      </c>
      <c r="B105" s="155" t="s">
        <v>6</v>
      </c>
      <c r="C105" s="165">
        <v>0</v>
      </c>
      <c r="D105" s="170">
        <v>0</v>
      </c>
      <c r="E105" s="170">
        <v>0</v>
      </c>
      <c r="F105" s="170">
        <v>0</v>
      </c>
      <c r="G105" s="170">
        <v>0</v>
      </c>
      <c r="H105" s="165">
        <v>0</v>
      </c>
      <c r="I105" s="165">
        <v>0</v>
      </c>
      <c r="J105" s="165">
        <v>0</v>
      </c>
      <c r="K105" s="170">
        <v>0</v>
      </c>
      <c r="L105" s="170">
        <v>0</v>
      </c>
      <c r="M105" s="170">
        <v>0</v>
      </c>
      <c r="N105" s="170">
        <v>0</v>
      </c>
      <c r="O105" s="170">
        <v>0</v>
      </c>
      <c r="P105" s="170">
        <v>0</v>
      </c>
      <c r="Q105" s="170">
        <v>0</v>
      </c>
      <c r="R105" s="170">
        <v>0</v>
      </c>
      <c r="S105" s="170">
        <v>0</v>
      </c>
      <c r="T105" s="165">
        <v>0</v>
      </c>
      <c r="U105" s="167" t="s">
        <v>143</v>
      </c>
    </row>
    <row r="106" spans="1:21" ht="15.75" hidden="1">
      <c r="A106" s="155">
        <v>7</v>
      </c>
      <c r="B106" s="155" t="s">
        <v>6</v>
      </c>
      <c r="C106" s="165">
        <v>0</v>
      </c>
      <c r="D106" s="170">
        <v>0</v>
      </c>
      <c r="E106" s="170">
        <v>0</v>
      </c>
      <c r="F106" s="170">
        <v>0</v>
      </c>
      <c r="G106" s="170">
        <v>0</v>
      </c>
      <c r="H106" s="165">
        <v>0</v>
      </c>
      <c r="I106" s="165">
        <v>0</v>
      </c>
      <c r="J106" s="165">
        <v>0</v>
      </c>
      <c r="K106" s="170">
        <v>0</v>
      </c>
      <c r="L106" s="170">
        <v>0</v>
      </c>
      <c r="M106" s="170">
        <v>0</v>
      </c>
      <c r="N106" s="170">
        <v>0</v>
      </c>
      <c r="O106" s="170">
        <v>0</v>
      </c>
      <c r="P106" s="170">
        <v>0</v>
      </c>
      <c r="Q106" s="170">
        <v>0</v>
      </c>
      <c r="R106" s="170">
        <v>0</v>
      </c>
      <c r="S106" s="170">
        <v>0</v>
      </c>
      <c r="T106" s="165">
        <v>0</v>
      </c>
      <c r="U106" s="167" t="s">
        <v>143</v>
      </c>
    </row>
    <row r="107" spans="1:21" ht="15.75" hidden="1">
      <c r="A107" s="155">
        <v>8</v>
      </c>
      <c r="B107" s="155" t="s">
        <v>6</v>
      </c>
      <c r="C107" s="165">
        <v>0</v>
      </c>
      <c r="D107" s="170">
        <v>0</v>
      </c>
      <c r="E107" s="170">
        <v>0</v>
      </c>
      <c r="F107" s="170">
        <v>0</v>
      </c>
      <c r="G107" s="170">
        <v>0</v>
      </c>
      <c r="H107" s="165">
        <v>0</v>
      </c>
      <c r="I107" s="165">
        <v>0</v>
      </c>
      <c r="J107" s="165">
        <v>0</v>
      </c>
      <c r="K107" s="170">
        <v>0</v>
      </c>
      <c r="L107" s="170">
        <v>0</v>
      </c>
      <c r="M107" s="170">
        <v>0</v>
      </c>
      <c r="N107" s="170">
        <v>0</v>
      </c>
      <c r="O107" s="170">
        <v>0</v>
      </c>
      <c r="P107" s="170">
        <v>0</v>
      </c>
      <c r="Q107" s="170">
        <v>0</v>
      </c>
      <c r="R107" s="170">
        <v>0</v>
      </c>
      <c r="S107" s="170">
        <v>0</v>
      </c>
      <c r="T107" s="165">
        <v>0</v>
      </c>
      <c r="U107" s="167" t="s">
        <v>143</v>
      </c>
    </row>
    <row r="108" spans="1:21" ht="15.75" hidden="1">
      <c r="A108" s="155">
        <v>9</v>
      </c>
      <c r="B108" s="155" t="s">
        <v>6</v>
      </c>
      <c r="C108" s="165">
        <v>0</v>
      </c>
      <c r="D108" s="170">
        <v>0</v>
      </c>
      <c r="E108" s="170">
        <v>0</v>
      </c>
      <c r="F108" s="170">
        <v>0</v>
      </c>
      <c r="G108" s="170">
        <v>0</v>
      </c>
      <c r="H108" s="165">
        <v>0</v>
      </c>
      <c r="I108" s="165">
        <v>0</v>
      </c>
      <c r="J108" s="165">
        <v>0</v>
      </c>
      <c r="K108" s="170">
        <v>0</v>
      </c>
      <c r="L108" s="170">
        <v>0</v>
      </c>
      <c r="M108" s="170">
        <v>0</v>
      </c>
      <c r="N108" s="170">
        <v>0</v>
      </c>
      <c r="O108" s="170">
        <v>0</v>
      </c>
      <c r="P108" s="170">
        <v>0</v>
      </c>
      <c r="Q108" s="170">
        <v>0</v>
      </c>
      <c r="R108" s="170">
        <v>0</v>
      </c>
      <c r="S108" s="170">
        <v>0</v>
      </c>
      <c r="T108" s="165">
        <v>0</v>
      </c>
      <c r="U108" s="167" t="s">
        <v>143</v>
      </c>
    </row>
    <row r="109" spans="1:21" ht="15.75" hidden="1">
      <c r="A109" s="155">
        <v>10</v>
      </c>
      <c r="B109" s="155" t="s">
        <v>6</v>
      </c>
      <c r="C109" s="165">
        <v>0</v>
      </c>
      <c r="D109" s="170">
        <v>0</v>
      </c>
      <c r="E109" s="170">
        <v>0</v>
      </c>
      <c r="F109" s="170">
        <v>0</v>
      </c>
      <c r="G109" s="170">
        <v>0</v>
      </c>
      <c r="H109" s="165">
        <v>0</v>
      </c>
      <c r="I109" s="165">
        <v>0</v>
      </c>
      <c r="J109" s="165">
        <v>0</v>
      </c>
      <c r="K109" s="170">
        <v>0</v>
      </c>
      <c r="L109" s="170">
        <v>0</v>
      </c>
      <c r="M109" s="170">
        <v>0</v>
      </c>
      <c r="N109" s="170">
        <v>0</v>
      </c>
      <c r="O109" s="170">
        <v>0</v>
      </c>
      <c r="P109" s="170">
        <v>0</v>
      </c>
      <c r="Q109" s="170">
        <v>0</v>
      </c>
      <c r="R109" s="170">
        <v>0</v>
      </c>
      <c r="S109" s="170">
        <v>0</v>
      </c>
      <c r="T109" s="165">
        <v>0</v>
      </c>
      <c r="U109" s="167" t="s">
        <v>143</v>
      </c>
    </row>
    <row r="110" spans="1:21" ht="15.75">
      <c r="A110" s="156">
        <v>9</v>
      </c>
      <c r="B110" s="150" t="s">
        <v>154</v>
      </c>
      <c r="C110" s="171">
        <v>17023972</v>
      </c>
      <c r="D110" s="171">
        <v>8063274</v>
      </c>
      <c r="E110" s="171">
        <v>8960698</v>
      </c>
      <c r="F110" s="171">
        <v>4507252</v>
      </c>
      <c r="G110" s="171">
        <v>0</v>
      </c>
      <c r="H110" s="171">
        <v>12516720</v>
      </c>
      <c r="I110" s="171">
        <v>9835772</v>
      </c>
      <c r="J110" s="171">
        <v>1450550</v>
      </c>
      <c r="K110" s="171">
        <v>1356540</v>
      </c>
      <c r="L110" s="171">
        <v>94010</v>
      </c>
      <c r="M110" s="171">
        <v>0</v>
      </c>
      <c r="N110" s="171">
        <v>8385222</v>
      </c>
      <c r="O110" s="171">
        <v>0</v>
      </c>
      <c r="P110" s="171">
        <v>0</v>
      </c>
      <c r="Q110" s="171">
        <v>2680948</v>
      </c>
      <c r="R110" s="171">
        <v>0</v>
      </c>
      <c r="S110" s="171">
        <v>0</v>
      </c>
      <c r="T110" s="171">
        <v>11066170</v>
      </c>
      <c r="U110" s="172">
        <v>0.14747698502974652</v>
      </c>
    </row>
    <row r="111" spans="1:21" ht="15.75">
      <c r="A111" s="155">
        <v>1</v>
      </c>
      <c r="B111" s="155" t="s">
        <v>186</v>
      </c>
      <c r="C111" s="165">
        <v>4079505</v>
      </c>
      <c r="D111" s="170">
        <v>0</v>
      </c>
      <c r="E111" s="170">
        <v>4079505</v>
      </c>
      <c r="F111" s="170">
        <v>4000000</v>
      </c>
      <c r="G111" s="170">
        <v>0</v>
      </c>
      <c r="H111" s="165">
        <v>79505</v>
      </c>
      <c r="I111" s="165">
        <v>79505</v>
      </c>
      <c r="J111" s="165">
        <v>79505</v>
      </c>
      <c r="K111" s="170">
        <v>79505</v>
      </c>
      <c r="L111" s="170">
        <v>0</v>
      </c>
      <c r="M111" s="170">
        <v>0</v>
      </c>
      <c r="N111" s="170">
        <v>0</v>
      </c>
      <c r="O111" s="170">
        <v>0</v>
      </c>
      <c r="P111" s="170">
        <v>0</v>
      </c>
      <c r="Q111" s="170">
        <v>0</v>
      </c>
      <c r="R111" s="170">
        <v>0</v>
      </c>
      <c r="S111" s="170">
        <v>0</v>
      </c>
      <c r="T111" s="165">
        <v>0</v>
      </c>
      <c r="U111" s="167">
        <v>1</v>
      </c>
    </row>
    <row r="112" spans="1:21" ht="15.75">
      <c r="A112" s="155">
        <v>2</v>
      </c>
      <c r="B112" s="155" t="s">
        <v>188</v>
      </c>
      <c r="C112" s="165">
        <v>5983053</v>
      </c>
      <c r="D112" s="170">
        <v>2021570</v>
      </c>
      <c r="E112" s="170">
        <v>3961483</v>
      </c>
      <c r="F112" s="170">
        <v>397752</v>
      </c>
      <c r="G112" s="170">
        <v>0</v>
      </c>
      <c r="H112" s="165">
        <v>5585301</v>
      </c>
      <c r="I112" s="165">
        <v>4616154</v>
      </c>
      <c r="J112" s="165">
        <v>655636</v>
      </c>
      <c r="K112" s="170">
        <v>620636</v>
      </c>
      <c r="L112" s="170">
        <v>35000</v>
      </c>
      <c r="M112" s="170">
        <v>0</v>
      </c>
      <c r="N112" s="170">
        <v>3960518</v>
      </c>
      <c r="O112" s="170">
        <v>0</v>
      </c>
      <c r="P112" s="170">
        <v>0</v>
      </c>
      <c r="Q112" s="170">
        <v>969147</v>
      </c>
      <c r="R112" s="170">
        <v>0</v>
      </c>
      <c r="S112" s="170">
        <v>0</v>
      </c>
      <c r="T112" s="165">
        <v>4929665</v>
      </c>
      <c r="U112" s="167">
        <v>0.14203079013395134</v>
      </c>
    </row>
    <row r="113" spans="1:21" ht="15.75">
      <c r="A113" s="155">
        <v>2</v>
      </c>
      <c r="B113" s="155" t="s">
        <v>189</v>
      </c>
      <c r="C113" s="165">
        <v>6961414</v>
      </c>
      <c r="D113" s="170">
        <v>6041704</v>
      </c>
      <c r="E113" s="170">
        <v>919710</v>
      </c>
      <c r="F113" s="170">
        <v>109500</v>
      </c>
      <c r="G113" s="170">
        <v>0</v>
      </c>
      <c r="H113" s="165">
        <v>6851914</v>
      </c>
      <c r="I113" s="165">
        <v>5140113</v>
      </c>
      <c r="J113" s="165">
        <v>715409</v>
      </c>
      <c r="K113" s="170">
        <v>656399</v>
      </c>
      <c r="L113" s="170">
        <v>59010</v>
      </c>
      <c r="M113" s="170">
        <v>0</v>
      </c>
      <c r="N113" s="170">
        <v>4424704</v>
      </c>
      <c r="O113" s="170">
        <v>0</v>
      </c>
      <c r="P113" s="170">
        <v>0</v>
      </c>
      <c r="Q113" s="170">
        <v>1711801</v>
      </c>
      <c r="R113" s="170">
        <v>0</v>
      </c>
      <c r="S113" s="170">
        <v>0</v>
      </c>
      <c r="T113" s="165">
        <v>6136505</v>
      </c>
      <c r="U113" s="167">
        <v>0.1391815705218932</v>
      </c>
    </row>
    <row r="114" spans="1:21" ht="15.75" hidden="1">
      <c r="A114" s="155">
        <v>3</v>
      </c>
      <c r="B114" s="155" t="s">
        <v>189</v>
      </c>
      <c r="C114" s="165">
        <v>0</v>
      </c>
      <c r="D114" s="170">
        <v>0</v>
      </c>
      <c r="E114" s="170">
        <v>0</v>
      </c>
      <c r="F114" s="170">
        <v>0</v>
      </c>
      <c r="G114" s="170">
        <v>0</v>
      </c>
      <c r="H114" s="165">
        <v>0</v>
      </c>
      <c r="I114" s="165">
        <v>0</v>
      </c>
      <c r="J114" s="165">
        <v>0</v>
      </c>
      <c r="K114" s="170">
        <v>0</v>
      </c>
      <c r="L114" s="170">
        <v>0</v>
      </c>
      <c r="M114" s="170">
        <v>0</v>
      </c>
      <c r="N114" s="170">
        <v>0</v>
      </c>
      <c r="O114" s="170">
        <v>0</v>
      </c>
      <c r="P114" s="170">
        <v>0</v>
      </c>
      <c r="Q114" s="170">
        <v>0</v>
      </c>
      <c r="R114" s="170">
        <v>0</v>
      </c>
      <c r="S114" s="170">
        <v>0</v>
      </c>
      <c r="T114" s="165">
        <v>0</v>
      </c>
      <c r="U114" s="167" t="s">
        <v>143</v>
      </c>
    </row>
    <row r="115" spans="1:21" ht="15.75" hidden="1">
      <c r="A115" s="155">
        <v>4</v>
      </c>
      <c r="B115" s="155" t="s">
        <v>190</v>
      </c>
      <c r="C115" s="165">
        <v>0</v>
      </c>
      <c r="D115" s="170">
        <v>0</v>
      </c>
      <c r="E115" s="170">
        <v>0</v>
      </c>
      <c r="F115" s="170">
        <v>0</v>
      </c>
      <c r="G115" s="170">
        <v>0</v>
      </c>
      <c r="H115" s="165">
        <v>0</v>
      </c>
      <c r="I115" s="165">
        <v>0</v>
      </c>
      <c r="J115" s="165">
        <v>0</v>
      </c>
      <c r="K115" s="170">
        <v>0</v>
      </c>
      <c r="L115" s="170">
        <v>0</v>
      </c>
      <c r="M115" s="170">
        <v>0</v>
      </c>
      <c r="N115" s="170">
        <v>0</v>
      </c>
      <c r="O115" s="170">
        <v>0</v>
      </c>
      <c r="P115" s="170">
        <v>0</v>
      </c>
      <c r="Q115" s="170">
        <v>0</v>
      </c>
      <c r="R115" s="170">
        <v>0</v>
      </c>
      <c r="S115" s="170">
        <v>0</v>
      </c>
      <c r="T115" s="165">
        <v>0</v>
      </c>
      <c r="U115" s="167" t="s">
        <v>143</v>
      </c>
    </row>
    <row r="116" spans="1:21" ht="15.75" hidden="1">
      <c r="A116" s="155">
        <v>6</v>
      </c>
      <c r="B116" s="155" t="s">
        <v>6</v>
      </c>
      <c r="C116" s="142">
        <v>0</v>
      </c>
      <c r="D116" s="149">
        <v>0</v>
      </c>
      <c r="E116" s="149">
        <v>0</v>
      </c>
      <c r="F116" s="149">
        <v>0</v>
      </c>
      <c r="G116" s="149">
        <v>0</v>
      </c>
      <c r="H116" s="142">
        <v>0</v>
      </c>
      <c r="I116" s="142">
        <v>0</v>
      </c>
      <c r="J116" s="142">
        <v>0</v>
      </c>
      <c r="K116" s="149">
        <v>0</v>
      </c>
      <c r="L116" s="149">
        <v>0</v>
      </c>
      <c r="M116" s="149">
        <v>0</v>
      </c>
      <c r="N116" s="149">
        <v>0</v>
      </c>
      <c r="O116" s="149">
        <v>0</v>
      </c>
      <c r="P116" s="149">
        <v>0</v>
      </c>
      <c r="Q116" s="149">
        <v>0</v>
      </c>
      <c r="R116" s="149">
        <v>0</v>
      </c>
      <c r="S116" s="149">
        <v>0</v>
      </c>
      <c r="T116" s="142">
        <v>0</v>
      </c>
      <c r="U116" s="144" t="s">
        <v>143</v>
      </c>
    </row>
    <row r="117" spans="1:21" ht="15.75" hidden="1">
      <c r="A117" s="155">
        <v>7</v>
      </c>
      <c r="B117" s="155" t="s">
        <v>6</v>
      </c>
      <c r="C117" s="142">
        <v>0</v>
      </c>
      <c r="D117" s="149">
        <v>0</v>
      </c>
      <c r="E117" s="149">
        <v>0</v>
      </c>
      <c r="F117" s="149">
        <v>0</v>
      </c>
      <c r="G117" s="149">
        <v>0</v>
      </c>
      <c r="H117" s="142">
        <v>0</v>
      </c>
      <c r="I117" s="142">
        <v>0</v>
      </c>
      <c r="J117" s="142">
        <v>0</v>
      </c>
      <c r="K117" s="149">
        <v>0</v>
      </c>
      <c r="L117" s="149">
        <v>0</v>
      </c>
      <c r="M117" s="149">
        <v>0</v>
      </c>
      <c r="N117" s="149">
        <v>0</v>
      </c>
      <c r="O117" s="149">
        <v>0</v>
      </c>
      <c r="P117" s="149">
        <v>0</v>
      </c>
      <c r="Q117" s="149">
        <v>0</v>
      </c>
      <c r="R117" s="149">
        <v>0</v>
      </c>
      <c r="S117" s="149">
        <v>0</v>
      </c>
      <c r="T117" s="142">
        <v>0</v>
      </c>
      <c r="U117" s="144" t="s">
        <v>143</v>
      </c>
    </row>
    <row r="118" spans="1:21" ht="15.75" hidden="1">
      <c r="A118" s="155">
        <v>8</v>
      </c>
      <c r="B118" s="155" t="s">
        <v>6</v>
      </c>
      <c r="C118" s="142">
        <v>0</v>
      </c>
      <c r="D118" s="149">
        <v>0</v>
      </c>
      <c r="E118" s="149">
        <v>0</v>
      </c>
      <c r="F118" s="149">
        <v>0</v>
      </c>
      <c r="G118" s="149">
        <v>0</v>
      </c>
      <c r="H118" s="142">
        <v>0</v>
      </c>
      <c r="I118" s="142">
        <v>0</v>
      </c>
      <c r="J118" s="142">
        <v>0</v>
      </c>
      <c r="K118" s="149">
        <v>0</v>
      </c>
      <c r="L118" s="149">
        <v>0</v>
      </c>
      <c r="M118" s="149">
        <v>0</v>
      </c>
      <c r="N118" s="149">
        <v>0</v>
      </c>
      <c r="O118" s="149">
        <v>0</v>
      </c>
      <c r="P118" s="149">
        <v>0</v>
      </c>
      <c r="Q118" s="149">
        <v>0</v>
      </c>
      <c r="R118" s="149">
        <v>0</v>
      </c>
      <c r="S118" s="149">
        <v>0</v>
      </c>
      <c r="T118" s="142">
        <v>0</v>
      </c>
      <c r="U118" s="144" t="s">
        <v>143</v>
      </c>
    </row>
    <row r="119" spans="1:21" ht="15.75" hidden="1">
      <c r="A119" s="155">
        <v>9</v>
      </c>
      <c r="B119" s="155" t="s">
        <v>6</v>
      </c>
      <c r="C119" s="142">
        <v>0</v>
      </c>
      <c r="D119" s="149">
        <v>0</v>
      </c>
      <c r="E119" s="149">
        <v>0</v>
      </c>
      <c r="F119" s="149">
        <v>0</v>
      </c>
      <c r="G119" s="149">
        <v>0</v>
      </c>
      <c r="H119" s="142">
        <v>0</v>
      </c>
      <c r="I119" s="142">
        <v>0</v>
      </c>
      <c r="J119" s="142">
        <v>0</v>
      </c>
      <c r="K119" s="149">
        <v>0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0</v>
      </c>
      <c r="R119" s="149">
        <v>0</v>
      </c>
      <c r="S119" s="149">
        <v>0</v>
      </c>
      <c r="T119" s="142">
        <v>0</v>
      </c>
      <c r="U119" s="144" t="s">
        <v>143</v>
      </c>
    </row>
    <row r="120" spans="1:21" ht="15.75" hidden="1">
      <c r="A120" s="155">
        <v>10</v>
      </c>
      <c r="B120" s="155" t="s">
        <v>6</v>
      </c>
      <c r="C120" s="142">
        <v>0</v>
      </c>
      <c r="D120" s="149">
        <v>0</v>
      </c>
      <c r="E120" s="149">
        <v>0</v>
      </c>
      <c r="F120" s="149">
        <v>0</v>
      </c>
      <c r="G120" s="149">
        <v>0</v>
      </c>
      <c r="H120" s="142">
        <v>0</v>
      </c>
      <c r="I120" s="142">
        <v>0</v>
      </c>
      <c r="J120" s="142">
        <v>0</v>
      </c>
      <c r="K120" s="149">
        <v>0</v>
      </c>
      <c r="L120" s="149">
        <v>0</v>
      </c>
      <c r="M120" s="149">
        <v>0</v>
      </c>
      <c r="N120" s="149">
        <v>0</v>
      </c>
      <c r="O120" s="149">
        <v>0</v>
      </c>
      <c r="P120" s="149">
        <v>0</v>
      </c>
      <c r="Q120" s="149">
        <v>0</v>
      </c>
      <c r="R120" s="149">
        <v>0</v>
      </c>
      <c r="S120" s="149">
        <v>0</v>
      </c>
      <c r="T120" s="142">
        <v>0</v>
      </c>
      <c r="U120" s="144" t="s">
        <v>143</v>
      </c>
    </row>
    <row r="121" spans="1:21" ht="16.5">
      <c r="A121" s="213" t="str">
        <f>TT!C7</f>
        <v>Quảng Trị, ngày 05 tháng 5 năm 2021</v>
      </c>
      <c r="B121" s="214"/>
      <c r="C121" s="214"/>
      <c r="D121" s="214"/>
      <c r="E121" s="214"/>
      <c r="F121" s="135"/>
      <c r="G121" s="135"/>
      <c r="H121" s="135"/>
      <c r="I121" s="136"/>
      <c r="J121" s="136"/>
      <c r="K121" s="136"/>
      <c r="L121" s="136"/>
      <c r="M121" s="136"/>
      <c r="N121" s="215" t="str">
        <f>TT!C4</f>
        <v>Quảng Trị, ngày 05 tháng 5 năm 2021</v>
      </c>
      <c r="O121" s="216"/>
      <c r="P121" s="216"/>
      <c r="Q121" s="216"/>
      <c r="R121" s="216"/>
      <c r="S121" s="216"/>
      <c r="T121" s="216"/>
      <c r="U121" s="216"/>
    </row>
    <row r="122" spans="1:21" ht="36.75" customHeight="1">
      <c r="A122" s="217" t="s">
        <v>123</v>
      </c>
      <c r="B122" s="218"/>
      <c r="C122" s="218"/>
      <c r="D122" s="218"/>
      <c r="E122" s="218"/>
      <c r="F122" s="126"/>
      <c r="G122" s="126"/>
      <c r="H122" s="126"/>
      <c r="I122" s="80"/>
      <c r="J122" s="80"/>
      <c r="K122" s="80"/>
      <c r="L122" s="80"/>
      <c r="M122" s="80"/>
      <c r="N122" s="219" t="str">
        <f>TT!C5</f>
        <v>KT.CỤC TRƯỞNG
PHÓ CỤC TRƯỞNG</v>
      </c>
      <c r="O122" s="219"/>
      <c r="P122" s="219"/>
      <c r="Q122" s="219"/>
      <c r="R122" s="219"/>
      <c r="S122" s="219"/>
      <c r="T122" s="219"/>
      <c r="U122" s="219"/>
    </row>
    <row r="123" spans="1:21" ht="45" customHeight="1">
      <c r="A123" s="127"/>
      <c r="B123" s="127"/>
      <c r="C123" s="127"/>
      <c r="D123" s="127"/>
      <c r="E123" s="127"/>
      <c r="F123" s="78"/>
      <c r="G123" s="78"/>
      <c r="H123" s="78"/>
      <c r="I123" s="80"/>
      <c r="J123" s="80"/>
      <c r="K123" s="80"/>
      <c r="L123" s="80"/>
      <c r="M123" s="80"/>
      <c r="N123" s="80"/>
      <c r="O123" s="80"/>
      <c r="P123" s="78"/>
      <c r="Q123" s="128"/>
      <c r="R123" s="78"/>
      <c r="S123" s="80"/>
      <c r="T123" s="79"/>
      <c r="U123" s="79"/>
    </row>
    <row r="124" spans="6:13" ht="15.75">
      <c r="F124" s="129" t="s">
        <v>2</v>
      </c>
      <c r="G124" s="129"/>
      <c r="H124" s="129"/>
      <c r="I124" s="129"/>
      <c r="J124" s="129"/>
      <c r="K124" s="129"/>
      <c r="L124" s="129"/>
      <c r="M124" s="129"/>
    </row>
    <row r="125" spans="1:21" ht="16.5">
      <c r="A125" s="220" t="str">
        <f>TT!C6</f>
        <v>Nguyễn Minh Tuệ</v>
      </c>
      <c r="B125" s="220"/>
      <c r="C125" s="220"/>
      <c r="D125" s="220"/>
      <c r="E125" s="220"/>
      <c r="N125" s="221" t="str">
        <f>TT!C3</f>
        <v>Mai Anh Tuấn</v>
      </c>
      <c r="O125" s="221"/>
      <c r="P125" s="221"/>
      <c r="Q125" s="221"/>
      <c r="R125" s="221"/>
      <c r="S125" s="221"/>
      <c r="T125" s="221"/>
      <c r="U125" s="221"/>
    </row>
  </sheetData>
  <sheetProtection/>
  <mergeCells count="33">
    <mergeCell ref="A122:E122"/>
    <mergeCell ref="N122:U122"/>
    <mergeCell ref="A125:E125"/>
    <mergeCell ref="N125:U125"/>
    <mergeCell ref="A8:B8"/>
    <mergeCell ref="N121:U121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41" customWidth="1"/>
    <col min="2" max="2" width="15.875" style="41" customWidth="1"/>
    <col min="3" max="3" width="6.875" style="41" customWidth="1"/>
    <col min="4" max="4" width="5.50390625" style="41" customWidth="1"/>
    <col min="5" max="5" width="9.375" style="41" customWidth="1"/>
    <col min="6" max="6" width="5.00390625" style="41" customWidth="1"/>
    <col min="7" max="7" width="4.50390625" style="41" customWidth="1"/>
    <col min="8" max="8" width="5.875" style="41" customWidth="1"/>
    <col min="9" max="9" width="5.375" style="41" customWidth="1"/>
    <col min="10" max="10" width="6.375" style="41" customWidth="1"/>
    <col min="11" max="11" width="6.50390625" style="41" customWidth="1"/>
    <col min="12" max="13" width="6.25390625" style="60" customWidth="1"/>
    <col min="14" max="14" width="7.125" style="60" customWidth="1"/>
    <col min="15" max="16" width="5.375" style="60" customWidth="1"/>
    <col min="17" max="17" width="5.875" style="60" customWidth="1"/>
    <col min="18" max="18" width="7.125" style="60" customWidth="1"/>
    <col min="19" max="19" width="5.875" style="60" customWidth="1"/>
    <col min="20" max="20" width="5.625" style="60" customWidth="1"/>
    <col min="21" max="21" width="5.875" style="60" customWidth="1"/>
    <col min="22" max="22" width="7.00390625" style="60" customWidth="1"/>
    <col min="23" max="16384" width="9.00390625" style="41" customWidth="1"/>
  </cols>
  <sheetData>
    <row r="1" spans="1:23" ht="66.75" customHeight="1">
      <c r="A1" s="327" t="s">
        <v>103</v>
      </c>
      <c r="B1" s="327"/>
      <c r="C1" s="327"/>
      <c r="D1" s="327"/>
      <c r="E1" s="327"/>
      <c r="F1" s="332" t="s">
        <v>77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99</v>
      </c>
      <c r="R1" s="330"/>
      <c r="S1" s="330"/>
      <c r="T1" s="330"/>
      <c r="U1" s="330"/>
      <c r="V1" s="330"/>
      <c r="W1" s="61"/>
    </row>
    <row r="2" spans="1:22" s="50" customFormat="1" ht="18.75" customHeight="1">
      <c r="A2" s="44"/>
      <c r="B2" s="45"/>
      <c r="C2" s="45"/>
      <c r="D2" s="45"/>
      <c r="E2" s="41"/>
      <c r="F2" s="41"/>
      <c r="G2" s="41"/>
      <c r="H2" s="41"/>
      <c r="I2" s="41"/>
      <c r="J2" s="41"/>
      <c r="K2" s="46"/>
      <c r="L2" s="49"/>
      <c r="M2" s="48">
        <f>COUNTBLANK(E9:V22)</f>
        <v>252</v>
      </c>
      <c r="N2" s="62">
        <f>COUNTA(E11:V11)</f>
        <v>0</v>
      </c>
      <c r="O2" s="48">
        <f>M2+N2</f>
        <v>252</v>
      </c>
      <c r="P2" s="48"/>
      <c r="Q2" s="62"/>
      <c r="R2" s="333" t="s">
        <v>75</v>
      </c>
      <c r="S2" s="333"/>
      <c r="T2" s="333"/>
      <c r="U2" s="333"/>
      <c r="V2" s="333"/>
    </row>
    <row r="3" spans="1:22" s="51" customFormat="1" ht="15.75" customHeight="1">
      <c r="A3" s="326" t="s">
        <v>20</v>
      </c>
      <c r="B3" s="326"/>
      <c r="C3" s="307" t="s">
        <v>104</v>
      </c>
      <c r="D3" s="317" t="s">
        <v>85</v>
      </c>
      <c r="E3" s="313" t="s">
        <v>52</v>
      </c>
      <c r="F3" s="314"/>
      <c r="G3" s="335" t="s">
        <v>35</v>
      </c>
      <c r="H3" s="306" t="s">
        <v>54</v>
      </c>
      <c r="I3" s="334" t="s">
        <v>36</v>
      </c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10" t="s">
        <v>64</v>
      </c>
      <c r="V3" s="317" t="s">
        <v>69</v>
      </c>
    </row>
    <row r="4" spans="1:22" s="50" customFormat="1" ht="15.75" customHeight="1">
      <c r="A4" s="326"/>
      <c r="B4" s="326"/>
      <c r="C4" s="308"/>
      <c r="D4" s="317"/>
      <c r="E4" s="321" t="s">
        <v>87</v>
      </c>
      <c r="F4" s="321" t="s">
        <v>51</v>
      </c>
      <c r="G4" s="336"/>
      <c r="H4" s="306"/>
      <c r="I4" s="306" t="s">
        <v>36</v>
      </c>
      <c r="J4" s="317" t="s">
        <v>37</v>
      </c>
      <c r="K4" s="317"/>
      <c r="L4" s="317"/>
      <c r="M4" s="317"/>
      <c r="N4" s="317"/>
      <c r="O4" s="317"/>
      <c r="P4" s="317"/>
      <c r="Q4" s="317"/>
      <c r="R4" s="315" t="s">
        <v>89</v>
      </c>
      <c r="S4" s="315" t="s">
        <v>97</v>
      </c>
      <c r="T4" s="315" t="s">
        <v>53</v>
      </c>
      <c r="U4" s="310"/>
      <c r="V4" s="317"/>
    </row>
    <row r="5" spans="1:22" s="50" customFormat="1" ht="15.75" customHeight="1">
      <c r="A5" s="326"/>
      <c r="B5" s="326"/>
      <c r="C5" s="308"/>
      <c r="D5" s="317"/>
      <c r="E5" s="322"/>
      <c r="F5" s="322"/>
      <c r="G5" s="336"/>
      <c r="H5" s="306"/>
      <c r="I5" s="306"/>
      <c r="J5" s="306" t="s">
        <v>50</v>
      </c>
      <c r="K5" s="317" t="s">
        <v>52</v>
      </c>
      <c r="L5" s="317"/>
      <c r="M5" s="317"/>
      <c r="N5" s="317"/>
      <c r="O5" s="317"/>
      <c r="P5" s="317"/>
      <c r="Q5" s="317"/>
      <c r="R5" s="318"/>
      <c r="S5" s="318"/>
      <c r="T5" s="318"/>
      <c r="U5" s="310"/>
      <c r="V5" s="317"/>
    </row>
    <row r="6" spans="1:22" s="50" customFormat="1" ht="15.75" customHeight="1">
      <c r="A6" s="326"/>
      <c r="B6" s="326"/>
      <c r="C6" s="308"/>
      <c r="D6" s="317"/>
      <c r="E6" s="322"/>
      <c r="F6" s="322"/>
      <c r="G6" s="336"/>
      <c r="H6" s="306"/>
      <c r="I6" s="306"/>
      <c r="J6" s="306"/>
      <c r="K6" s="306" t="s">
        <v>59</v>
      </c>
      <c r="L6" s="317" t="s">
        <v>52</v>
      </c>
      <c r="M6" s="317"/>
      <c r="N6" s="317"/>
      <c r="O6" s="306" t="s">
        <v>40</v>
      </c>
      <c r="P6" s="315" t="s">
        <v>96</v>
      </c>
      <c r="Q6" s="306" t="s">
        <v>41</v>
      </c>
      <c r="R6" s="318"/>
      <c r="S6" s="318"/>
      <c r="T6" s="318"/>
      <c r="U6" s="310"/>
      <c r="V6" s="317"/>
    </row>
    <row r="7" spans="1:22" ht="51" customHeight="1">
      <c r="A7" s="326"/>
      <c r="B7" s="326"/>
      <c r="C7" s="309"/>
      <c r="D7" s="317"/>
      <c r="E7" s="323"/>
      <c r="F7" s="323"/>
      <c r="G7" s="337"/>
      <c r="H7" s="306"/>
      <c r="I7" s="306"/>
      <c r="J7" s="306"/>
      <c r="K7" s="306"/>
      <c r="L7" s="42" t="s">
        <v>38</v>
      </c>
      <c r="M7" s="42" t="s">
        <v>39</v>
      </c>
      <c r="N7" s="42" t="s">
        <v>105</v>
      </c>
      <c r="O7" s="306"/>
      <c r="P7" s="316"/>
      <c r="Q7" s="306"/>
      <c r="R7" s="316"/>
      <c r="S7" s="316"/>
      <c r="T7" s="316"/>
      <c r="U7" s="310"/>
      <c r="V7" s="317"/>
    </row>
    <row r="8" spans="1:22" ht="15.75">
      <c r="A8" s="338" t="s">
        <v>3</v>
      </c>
      <c r="B8" s="338"/>
      <c r="C8" s="42" t="s">
        <v>13</v>
      </c>
      <c r="D8" s="42" t="s">
        <v>14</v>
      </c>
      <c r="E8" s="42" t="s">
        <v>19</v>
      </c>
      <c r="F8" s="42" t="s">
        <v>21</v>
      </c>
      <c r="G8" s="42" t="s">
        <v>22</v>
      </c>
      <c r="H8" s="42" t="s">
        <v>23</v>
      </c>
      <c r="I8" s="42" t="s">
        <v>24</v>
      </c>
      <c r="J8" s="42" t="s">
        <v>25</v>
      </c>
      <c r="K8" s="42" t="s">
        <v>26</v>
      </c>
      <c r="L8" s="42" t="s">
        <v>28</v>
      </c>
      <c r="M8" s="42" t="s">
        <v>29</v>
      </c>
      <c r="N8" s="42" t="s">
        <v>65</v>
      </c>
      <c r="O8" s="42" t="s">
        <v>62</v>
      </c>
      <c r="P8" s="42" t="s">
        <v>66</v>
      </c>
      <c r="Q8" s="42" t="s">
        <v>67</v>
      </c>
      <c r="R8" s="42" t="s">
        <v>68</v>
      </c>
      <c r="S8" s="42" t="s">
        <v>70</v>
      </c>
      <c r="T8" s="42" t="s">
        <v>82</v>
      </c>
      <c r="U8" s="42" t="s">
        <v>84</v>
      </c>
      <c r="V8" s="42" t="s">
        <v>98</v>
      </c>
    </row>
    <row r="9" spans="1:22" ht="15.75">
      <c r="A9" s="338" t="s">
        <v>10</v>
      </c>
      <c r="B9" s="3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15.75">
      <c r="A10" s="63" t="s">
        <v>0</v>
      </c>
      <c r="B10" s="64" t="s">
        <v>27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15.75">
      <c r="A11" s="39" t="s">
        <v>13</v>
      </c>
      <c r="B11" s="40" t="s">
        <v>6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15.75">
      <c r="A12" s="39" t="s">
        <v>14</v>
      </c>
      <c r="B12" s="40" t="s">
        <v>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5.75">
      <c r="A13" s="39" t="s">
        <v>9</v>
      </c>
      <c r="B13" s="40" t="s">
        <v>11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5.75">
      <c r="A14" s="63" t="s">
        <v>1</v>
      </c>
      <c r="B14" s="64" t="s">
        <v>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5.75">
      <c r="A15" s="63" t="s">
        <v>13</v>
      </c>
      <c r="B15" s="64" t="s">
        <v>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5.75">
      <c r="A16" s="39" t="s">
        <v>15</v>
      </c>
      <c r="B16" s="40" t="s">
        <v>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5.75">
      <c r="A17" s="39" t="s">
        <v>16</v>
      </c>
      <c r="B17" s="40" t="s">
        <v>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.75">
      <c r="A18" s="39" t="s">
        <v>9</v>
      </c>
      <c r="B18" s="40" t="s">
        <v>11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.75">
      <c r="A19" s="63" t="s">
        <v>14</v>
      </c>
      <c r="B19" s="64" t="s">
        <v>48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.75">
      <c r="A20" s="39" t="s">
        <v>17</v>
      </c>
      <c r="B20" s="40" t="s">
        <v>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.75">
      <c r="A21" s="39" t="s">
        <v>18</v>
      </c>
      <c r="B21" s="65" t="s">
        <v>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s="59" customFormat="1" ht="15.75">
      <c r="A22" s="39" t="s">
        <v>9</v>
      </c>
      <c r="B22" s="40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51" customHeight="1">
      <c r="A23" s="328" t="s">
        <v>71</v>
      </c>
      <c r="B23" s="328"/>
      <c r="C23" s="328"/>
      <c r="D23" s="328"/>
      <c r="E23" s="328"/>
      <c r="F23" s="328"/>
      <c r="G23" s="328"/>
      <c r="H23" s="328"/>
      <c r="I23" s="328"/>
      <c r="J23" s="59"/>
      <c r="K23" s="59"/>
      <c r="L23" s="59"/>
      <c r="M23" s="59"/>
      <c r="N23" s="59"/>
      <c r="O23" s="329" t="s">
        <v>79</v>
      </c>
      <c r="P23" s="329"/>
      <c r="Q23" s="329"/>
      <c r="R23" s="329"/>
      <c r="S23" s="329"/>
      <c r="T23" s="329"/>
      <c r="U23" s="329"/>
      <c r="V23" s="329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2021-04-07T07:42:45Z</cp:lastPrinted>
  <dcterms:created xsi:type="dcterms:W3CDTF">2004-03-07T02:36:29Z</dcterms:created>
  <dcterms:modified xsi:type="dcterms:W3CDTF">2021-05-05T02:28:04Z</dcterms:modified>
  <cp:category/>
  <cp:version/>
  <cp:contentType/>
  <cp:contentStatus/>
</cp:coreProperties>
</file>